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ja\Desktop\"/>
    </mc:Choice>
  </mc:AlternateContent>
  <bookViews>
    <workbookView xWindow="0" yWindow="0" windowWidth="21570" windowHeight="9330" activeTab="5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POSEBNI DIO" sheetId="7" r:id="rId5"/>
    <sheet name="Organizacijska klasifikacija" sheetId="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I34" i="3" l="1"/>
  <c r="H34" i="3"/>
  <c r="F12" i="5" l="1"/>
  <c r="F34" i="8"/>
  <c r="F35" i="8"/>
  <c r="F37" i="8"/>
  <c r="F39" i="8"/>
  <c r="F41" i="8"/>
  <c r="F43" i="8"/>
  <c r="F44" i="8"/>
  <c r="F45" i="8"/>
  <c r="E35" i="8"/>
  <c r="E37" i="8"/>
  <c r="E39" i="8"/>
  <c r="E41" i="8"/>
  <c r="E43" i="8"/>
  <c r="E44" i="8"/>
  <c r="E45" i="8"/>
  <c r="G23" i="7" l="1"/>
  <c r="G24" i="7"/>
  <c r="G25" i="7"/>
  <c r="G26" i="7"/>
  <c r="G27" i="7"/>
  <c r="G28" i="7"/>
  <c r="G29" i="7"/>
  <c r="G30" i="7"/>
  <c r="G31" i="7"/>
  <c r="G32" i="7"/>
  <c r="G33" i="7"/>
  <c r="G34" i="7"/>
  <c r="G36" i="7"/>
  <c r="G37" i="7"/>
  <c r="G38" i="7"/>
  <c r="G40" i="7"/>
  <c r="G41" i="7"/>
  <c r="G42" i="7"/>
  <c r="G43" i="7"/>
  <c r="G44" i="7"/>
  <c r="G45" i="7"/>
  <c r="G46" i="7"/>
  <c r="G47" i="7"/>
  <c r="G50" i="7"/>
  <c r="G51" i="7"/>
  <c r="G52" i="7"/>
  <c r="G56" i="7"/>
  <c r="G57" i="7"/>
  <c r="G58" i="7"/>
  <c r="G60" i="7"/>
  <c r="G61" i="7"/>
  <c r="G63" i="7"/>
  <c r="G64" i="7"/>
  <c r="G67" i="7"/>
  <c r="G68" i="7"/>
  <c r="G69" i="7"/>
  <c r="G70" i="7"/>
  <c r="G71" i="7"/>
  <c r="G72" i="7"/>
  <c r="G73" i="7"/>
  <c r="G74" i="7"/>
  <c r="G75" i="7"/>
  <c r="G76" i="7"/>
  <c r="G77" i="7"/>
  <c r="G79" i="7"/>
  <c r="G81" i="7"/>
  <c r="G85" i="7"/>
  <c r="G86" i="7"/>
  <c r="G89" i="7"/>
  <c r="G90" i="7"/>
  <c r="G91" i="7"/>
  <c r="G92" i="7"/>
  <c r="G93" i="7"/>
  <c r="G94" i="7"/>
  <c r="G95" i="7"/>
  <c r="G97" i="7"/>
  <c r="G99" i="7"/>
  <c r="G100" i="7"/>
  <c r="G101" i="7"/>
  <c r="G102" i="7"/>
  <c r="G107" i="7"/>
  <c r="G108" i="7"/>
  <c r="G109" i="7"/>
  <c r="G111" i="7"/>
  <c r="G112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8" i="7"/>
  <c r="G139" i="7"/>
  <c r="G140" i="7"/>
  <c r="G141" i="7"/>
  <c r="G144" i="7"/>
  <c r="G145" i="7"/>
  <c r="G147" i="7"/>
  <c r="G148" i="7"/>
  <c r="G149" i="7"/>
  <c r="G152" i="7"/>
  <c r="G153" i="7"/>
  <c r="G154" i="7"/>
  <c r="G155" i="7"/>
  <c r="G156" i="7"/>
  <c r="G157" i="7"/>
  <c r="G158" i="7"/>
  <c r="G160" i="7"/>
  <c r="G162" i="7"/>
  <c r="G163" i="7"/>
  <c r="G164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90" i="7"/>
  <c r="G191" i="7"/>
  <c r="G192" i="7"/>
  <c r="G193" i="7"/>
  <c r="G194" i="7"/>
  <c r="G195" i="7"/>
  <c r="G196" i="7"/>
  <c r="G197" i="7"/>
  <c r="G198" i="7"/>
  <c r="G200" i="7"/>
  <c r="G201" i="7"/>
  <c r="G202" i="7"/>
  <c r="G203" i="7"/>
  <c r="G204" i="7"/>
  <c r="G206" i="7"/>
  <c r="G207" i="7"/>
  <c r="G208" i="7"/>
  <c r="G209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8" i="7"/>
  <c r="G229" i="7"/>
  <c r="G230" i="7"/>
  <c r="G234" i="7"/>
  <c r="G235" i="7"/>
  <c r="G236" i="7"/>
  <c r="G237" i="7"/>
  <c r="G238" i="7"/>
  <c r="G239" i="7"/>
  <c r="G240" i="7"/>
  <c r="G241" i="7"/>
  <c r="G245" i="7"/>
  <c r="G246" i="7"/>
  <c r="G247" i="7"/>
  <c r="G250" i="7"/>
  <c r="G251" i="7"/>
  <c r="G252" i="7"/>
  <c r="G253" i="7"/>
  <c r="G254" i="7"/>
  <c r="G255" i="7"/>
  <c r="G257" i="7"/>
  <c r="G259" i="7"/>
  <c r="G260" i="7"/>
  <c r="G261" i="7"/>
  <c r="G263" i="7"/>
  <c r="G267" i="7"/>
  <c r="G268" i="7"/>
  <c r="G269" i="7"/>
  <c r="G270" i="7"/>
  <c r="G273" i="7"/>
  <c r="G274" i="7"/>
  <c r="G275" i="7"/>
  <c r="G276" i="7"/>
  <c r="G279" i="7"/>
  <c r="G281" i="7"/>
  <c r="G285" i="7"/>
  <c r="G286" i="7"/>
  <c r="G287" i="7"/>
  <c r="G288" i="7"/>
  <c r="G289" i="7"/>
  <c r="G290" i="7"/>
  <c r="G291" i="7"/>
  <c r="G292" i="7"/>
  <c r="G295" i="7"/>
  <c r="G296" i="7"/>
  <c r="G298" i="7"/>
  <c r="G299" i="7"/>
  <c r="G301" i="7"/>
  <c r="G22" i="7"/>
  <c r="G18" i="7"/>
  <c r="G9" i="7"/>
  <c r="G10" i="7"/>
  <c r="G11" i="7"/>
  <c r="G12" i="7"/>
  <c r="G13" i="7"/>
  <c r="G14" i="7"/>
  <c r="G15" i="7"/>
  <c r="G16" i="7"/>
  <c r="G8" i="7"/>
  <c r="F11" i="5"/>
  <c r="E12" i="5"/>
  <c r="F46" i="8"/>
  <c r="F32" i="8"/>
  <c r="E32" i="8"/>
  <c r="F13" i="8"/>
  <c r="F15" i="8"/>
  <c r="F17" i="8"/>
  <c r="F19" i="8"/>
  <c r="F21" i="8"/>
  <c r="F22" i="8"/>
  <c r="F23" i="8"/>
  <c r="F25" i="8"/>
  <c r="F12" i="8"/>
  <c r="E13" i="8"/>
  <c r="E14" i="8"/>
  <c r="E15" i="8"/>
  <c r="E17" i="8"/>
  <c r="E19" i="8"/>
  <c r="E21" i="8"/>
  <c r="E22" i="8"/>
  <c r="E23" i="8"/>
  <c r="E25" i="8"/>
  <c r="H47" i="3"/>
  <c r="I47" i="3"/>
  <c r="H48" i="3"/>
  <c r="I48" i="3"/>
  <c r="H49" i="3"/>
  <c r="I49" i="3"/>
  <c r="H50" i="3"/>
  <c r="I50" i="3"/>
  <c r="H51" i="3"/>
  <c r="I51" i="3"/>
  <c r="H52" i="3"/>
  <c r="I52" i="3"/>
  <c r="H53" i="3"/>
  <c r="I53" i="3"/>
  <c r="H54" i="3"/>
  <c r="I54" i="3"/>
  <c r="H55" i="3"/>
  <c r="H56" i="3"/>
  <c r="I56" i="3"/>
  <c r="H57" i="3"/>
  <c r="I57" i="3"/>
  <c r="H58" i="3"/>
  <c r="I58" i="3"/>
  <c r="H59" i="3"/>
  <c r="I59" i="3"/>
  <c r="H60" i="3"/>
  <c r="I60" i="3"/>
  <c r="H61" i="3"/>
  <c r="I61" i="3"/>
  <c r="H62" i="3"/>
  <c r="I62" i="3"/>
  <c r="H63" i="3"/>
  <c r="I63" i="3"/>
  <c r="H64" i="3"/>
  <c r="I64" i="3"/>
  <c r="H65" i="3"/>
  <c r="I65" i="3"/>
  <c r="H66" i="3"/>
  <c r="I66" i="3"/>
  <c r="H67" i="3"/>
  <c r="I67" i="3"/>
  <c r="H68" i="3"/>
  <c r="I68" i="3"/>
  <c r="H69" i="3"/>
  <c r="I69" i="3"/>
  <c r="H70" i="3"/>
  <c r="I70" i="3"/>
  <c r="H71" i="3"/>
  <c r="I71" i="3"/>
  <c r="H72" i="3"/>
  <c r="I72" i="3"/>
  <c r="H73" i="3"/>
  <c r="I73" i="3"/>
  <c r="H74" i="3"/>
  <c r="I74" i="3"/>
  <c r="H75" i="3"/>
  <c r="I75" i="3"/>
  <c r="H76" i="3"/>
  <c r="I76" i="3"/>
  <c r="H77" i="3"/>
  <c r="I77" i="3"/>
  <c r="H80" i="3"/>
  <c r="I80" i="3"/>
  <c r="H81" i="3"/>
  <c r="I81" i="3"/>
  <c r="H82" i="3"/>
  <c r="I82" i="3"/>
  <c r="H83" i="3"/>
  <c r="I83" i="3"/>
  <c r="H84" i="3"/>
  <c r="I84" i="3"/>
  <c r="H85" i="3"/>
  <c r="I85" i="3"/>
  <c r="H86" i="3"/>
  <c r="I86" i="3"/>
  <c r="H87" i="3"/>
  <c r="I87" i="3"/>
  <c r="H88" i="3"/>
  <c r="I88" i="3"/>
  <c r="H89" i="3"/>
  <c r="I89" i="3"/>
  <c r="H90" i="3"/>
  <c r="I90" i="3"/>
  <c r="I91" i="3"/>
  <c r="H92" i="3"/>
  <c r="I92" i="3"/>
  <c r="H93" i="3"/>
  <c r="I93" i="3"/>
  <c r="I94" i="3"/>
  <c r="I95" i="3"/>
  <c r="H96" i="3"/>
  <c r="I96" i="3"/>
  <c r="I97" i="3"/>
  <c r="H98" i="3"/>
  <c r="I98" i="3"/>
  <c r="H99" i="3"/>
  <c r="I99" i="3"/>
  <c r="H100" i="3"/>
  <c r="I100" i="3"/>
  <c r="I101" i="3"/>
  <c r="I102" i="3"/>
  <c r="I103" i="3"/>
  <c r="I104" i="3"/>
  <c r="H105" i="3"/>
  <c r="I105" i="3"/>
  <c r="I106" i="3"/>
  <c r="I107" i="3"/>
  <c r="H108" i="3"/>
  <c r="I108" i="3"/>
  <c r="H109" i="3"/>
  <c r="I109" i="3"/>
  <c r="H110" i="3"/>
  <c r="I110" i="3"/>
  <c r="H111" i="3"/>
  <c r="I111" i="3"/>
  <c r="I46" i="3"/>
  <c r="H46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31" i="3"/>
  <c r="H32" i="3"/>
  <c r="H33" i="3"/>
  <c r="H11" i="3"/>
  <c r="J10" i="10"/>
  <c r="J12" i="10"/>
  <c r="J13" i="10"/>
  <c r="J14" i="10"/>
  <c r="J9" i="10"/>
  <c r="I10" i="10"/>
  <c r="I12" i="10"/>
  <c r="I13" i="10"/>
  <c r="I14" i="10"/>
  <c r="I9" i="10"/>
  <c r="J22" i="10" l="1"/>
  <c r="I22" i="10"/>
  <c r="H22" i="10"/>
  <c r="G22" i="10"/>
  <c r="F22" i="10"/>
  <c r="H12" i="10"/>
  <c r="G12" i="10"/>
  <c r="H9" i="10"/>
  <c r="G9" i="10"/>
  <c r="F9" i="10"/>
  <c r="F15" i="10" s="1"/>
  <c r="F23" i="10" s="1"/>
  <c r="H15" i="10" l="1"/>
  <c r="H23" i="10" s="1"/>
  <c r="H30" i="10" s="1"/>
  <c r="G15" i="10"/>
  <c r="G23" i="10" s="1"/>
  <c r="G29" i="10" s="1"/>
  <c r="G30" i="10" s="1"/>
  <c r="I23" i="10"/>
  <c r="I29" i="10" s="1"/>
  <c r="I30" i="10" s="1"/>
  <c r="J23" i="10"/>
  <c r="J29" i="10" s="1"/>
  <c r="J30" i="10" s="1"/>
  <c r="F29" i="10"/>
  <c r="F30" i="10" s="1"/>
</calcChain>
</file>

<file path=xl/sharedStrings.xml><?xml version="1.0" encoding="utf-8"?>
<sst xmlns="http://schemas.openxmlformats.org/spreadsheetml/2006/main" count="576" uniqueCount="276">
  <si>
    <t>PRIHODI UKUPNO</t>
  </si>
  <si>
    <t>RASHODI UKUPNO</t>
  </si>
  <si>
    <t>NETO FINANCIRANJE</t>
  </si>
  <si>
    <t xml:space="preserve">A. RAČUN PRIHODA I RASHODA </t>
  </si>
  <si>
    <t>Razred</t>
  </si>
  <si>
    <t>Skupina</t>
  </si>
  <si>
    <t>Prihodi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</si>
  <si>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</si>
  <si>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</si>
  <si>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</si>
  <si>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</si>
  <si>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</si>
  <si>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</si>
  <si>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II. POSEBNI DIO</t>
  </si>
  <si>
    <t>I. OPĆI DIO</t>
  </si>
  <si>
    <t>Šifra</t>
  </si>
  <si>
    <t xml:space="preserve">Naziv </t>
  </si>
  <si>
    <t>Materijalni rashodi</t>
  </si>
  <si>
    <t>NAZIV PROGRAMA</t>
  </si>
  <si>
    <t>B) SAŽETAK RAČUNA FINANCIRANJA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</si>
  <si>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</si>
  <si>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</si>
  <si>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</si>
  <si>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Izvršenje 2022.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</si>
  <si>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</si>
  <si>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</si>
  <si>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</si>
  <si>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</si>
  <si>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</si>
  <si>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</si>
  <si>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</si>
  <si>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</si>
  <si>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</si>
  <si>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</si>
  <si>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</si>
  <si>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</si>
  <si>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</si>
  <si>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</si>
  <si>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</si>
  <si>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</si>
  <si>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</si>
  <si>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</si>
  <si>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</si>
  <si>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</si>
  <si>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</si>
  <si>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</si>
  <si>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</si>
  <si>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</si>
  <si>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</si>
  <si>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</si>
  <si>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UKUPNI RASHODI 09 - OBRAZOVANJE</t>
  </si>
  <si>
    <t>092 SREDNJOŠKOLSKO OBRAZOVANJE</t>
  </si>
  <si>
    <t>41 Prihodi za posebne namjene</t>
  </si>
  <si>
    <t>51 Državni proračun</t>
  </si>
  <si>
    <t>54 Pomoći iz inozemstva</t>
  </si>
  <si>
    <t>13 Predfinanciranje</t>
  </si>
  <si>
    <t>12 Dec sredstva</t>
  </si>
  <si>
    <t>17 Višak dec</t>
  </si>
  <si>
    <t>31 Vlastiti prihodi</t>
  </si>
  <si>
    <t>11 Opći prihodi i primici</t>
  </si>
  <si>
    <t>50 Pomoći</t>
  </si>
  <si>
    <t xml:space="preserve">  12 Dec sredstva</t>
  </si>
  <si>
    <t xml:space="preserve">  13 Predfinanciranje</t>
  </si>
  <si>
    <t xml:space="preserve">  17 Višak dec</t>
  </si>
  <si>
    <t>PROGRAM 3110</t>
  </si>
  <si>
    <t>Srednje školstvo - standard</t>
  </si>
  <si>
    <t>Aktivnost A3110-01</t>
  </si>
  <si>
    <t>Osig.uvjeta rada SŠ - minimalni standard</t>
  </si>
  <si>
    <t>Izvor financiranja 12</t>
  </si>
  <si>
    <t>DEC - škola</t>
  </si>
  <si>
    <t>Službena putovanja</t>
  </si>
  <si>
    <t>Naknade za prijevoz, za rad na terenu</t>
  </si>
  <si>
    <t>Stručno usavršavanje</t>
  </si>
  <si>
    <t>Uredski materijal i ostali materijalni ras.</t>
  </si>
  <si>
    <t>Energija</t>
  </si>
  <si>
    <t>Energija motorni benzin</t>
  </si>
  <si>
    <t>Mat. I dijelovi za tek. I inves. Održav.</t>
  </si>
  <si>
    <t>Sitan invnentar i auto-gume</t>
  </si>
  <si>
    <t>Usluge telefona, pošte i prijevoza</t>
  </si>
  <si>
    <t>Usluge tekućeg i investicijskog održ.</t>
  </si>
  <si>
    <t>Usluge promidžbe i informiranja</t>
  </si>
  <si>
    <t>Komunale usluge</t>
  </si>
  <si>
    <t>Zakupnine i najamnine</t>
  </si>
  <si>
    <t>Zdravstvene i veterinarske</t>
  </si>
  <si>
    <t>Intelektualne i osobne</t>
  </si>
  <si>
    <t>Računalne usluge</t>
  </si>
  <si>
    <t>Ostale usluge</t>
  </si>
  <si>
    <t>Premije osiguranja</t>
  </si>
  <si>
    <t>Članarine i norme</t>
  </si>
  <si>
    <t>Pristojbe i naknade</t>
  </si>
  <si>
    <t>Ostali nespomenuti rashodi poslovanja</t>
  </si>
  <si>
    <t>Financijski rashodi</t>
  </si>
  <si>
    <t>Bankarske usluge</t>
  </si>
  <si>
    <t>Izvor financiranja 17</t>
  </si>
  <si>
    <t>Kapitalni projekt K3110-02</t>
  </si>
  <si>
    <t>Kapitalni izdaci iz decentr.</t>
  </si>
  <si>
    <t>Dec - kapitalni</t>
  </si>
  <si>
    <t>Uredska oprema i namještaj</t>
  </si>
  <si>
    <t>Dodatna ulaganja na grđ. Objektima</t>
  </si>
  <si>
    <t>Aktivnost A3110-04</t>
  </si>
  <si>
    <t>DEC - učenički domovi</t>
  </si>
  <si>
    <t>Materijal i sirovine</t>
  </si>
  <si>
    <t>Aktivnost A3110-05</t>
  </si>
  <si>
    <t>Odgojno, obrazovno, administrativno i teh.osoblje</t>
  </si>
  <si>
    <t>Izvor financiranja 501</t>
  </si>
  <si>
    <t>Državni proračun -plaće</t>
  </si>
  <si>
    <t>Plaće za redovan rad</t>
  </si>
  <si>
    <t>Plaće po sudskim presudama</t>
  </si>
  <si>
    <t>Plaće za prekovremeni rad</t>
  </si>
  <si>
    <t>Ostali rashodi za zaposlene</t>
  </si>
  <si>
    <t>Doprinosi za obvezno zdravstveno osig.</t>
  </si>
  <si>
    <t>Dprinos u sl. nezaposlenosti</t>
  </si>
  <si>
    <t>Ugovori o djelu</t>
  </si>
  <si>
    <t>Labaratorijske usluge</t>
  </si>
  <si>
    <t>Troškovi sudskih postupaka</t>
  </si>
  <si>
    <t>PROGRAM 3120</t>
  </si>
  <si>
    <t>Srednje školstvo - iznad standarda</t>
  </si>
  <si>
    <t>Aktivnost A3120-01</t>
  </si>
  <si>
    <t>Djelatnost SŠ iznad standarda</t>
  </si>
  <si>
    <t>Izvor financiranja 31</t>
  </si>
  <si>
    <t>Vlastitita sredstva</t>
  </si>
  <si>
    <t>Dop. Za zdravstveno</t>
  </si>
  <si>
    <t>Dop. Za ob.os. U sl. nezaposlenosti</t>
  </si>
  <si>
    <t>Sl.radna i zaštitna odjeća i obuća</t>
  </si>
  <si>
    <t>Intelektualne i osobne usluge</t>
  </si>
  <si>
    <t>Reprezentacija</t>
  </si>
  <si>
    <t>Ostali finnancijski rashodi</t>
  </si>
  <si>
    <t>Zatezne kamate</t>
  </si>
  <si>
    <t>Ostali nespomenuti financijski rashodi</t>
  </si>
  <si>
    <t>Ostali rashodi</t>
  </si>
  <si>
    <t>Ostake kazne</t>
  </si>
  <si>
    <t>Izvor financiranja 61</t>
  </si>
  <si>
    <t>Tekuće donacije</t>
  </si>
  <si>
    <t>Rashodi za materijal i energiju</t>
  </si>
  <si>
    <t>Aktivnost A3120-02</t>
  </si>
  <si>
    <t>Kapitalni izdaci iznad standarda</t>
  </si>
  <si>
    <t>Vlastita sredstva</t>
  </si>
  <si>
    <t>Komunikacijska</t>
  </si>
  <si>
    <t>Knjige</t>
  </si>
  <si>
    <t>Uređaji, strojevi i oprema</t>
  </si>
  <si>
    <t>Oprema za održavanje i zaštitu</t>
  </si>
  <si>
    <t>osobni automobili</t>
  </si>
  <si>
    <t>Dodatna ulaganja</t>
  </si>
  <si>
    <t>Rashodi za dodatna ulaganja na nef.imovini</t>
  </si>
  <si>
    <t>Dodatna ulaganja na građ. Objektima</t>
  </si>
  <si>
    <t>Izvor financiranja 412</t>
  </si>
  <si>
    <t>Posebne namjene</t>
  </si>
  <si>
    <t>Stručna usavršavanja</t>
  </si>
  <si>
    <t>Službena, radna i zaštitna odjeća</t>
  </si>
  <si>
    <t>Komunikacijska oprema</t>
  </si>
  <si>
    <t>Oprema za održ. I zaštitu</t>
  </si>
  <si>
    <t>Sportska oprema</t>
  </si>
  <si>
    <t>Uređaji, strojevi</t>
  </si>
  <si>
    <t xml:space="preserve">Državni proračun </t>
  </si>
  <si>
    <t>Ured. Mat. I ost. Mat.</t>
  </si>
  <si>
    <t>Sitan inventar i auto gume</t>
  </si>
  <si>
    <t>Usluge telefona, pošte i prij.</t>
  </si>
  <si>
    <t>Naknade građ. I kućanstvima</t>
  </si>
  <si>
    <t>Naknada kućanstvima</t>
  </si>
  <si>
    <t>Licence</t>
  </si>
  <si>
    <t>Rashodi za dodatna ulaganja na građ. Objektima</t>
  </si>
  <si>
    <t>Dodatna ulaganja na građ. objektima</t>
  </si>
  <si>
    <t>PROGRAM 3130</t>
  </si>
  <si>
    <t>Sufinanciranje prijevoza učenika SŠ</t>
  </si>
  <si>
    <t>Aktivnost A3130-01</t>
  </si>
  <si>
    <t>Izvor financiranja 51</t>
  </si>
  <si>
    <t>Državni</t>
  </si>
  <si>
    <t>PROGRAM 3140</t>
  </si>
  <si>
    <t>Razvojni i ostali projekti i programi</t>
  </si>
  <si>
    <t>Uredski materijal i  ostali materijalni rashodi</t>
  </si>
  <si>
    <t>Naknade tr.osobama izvan radnog odnosa</t>
  </si>
  <si>
    <t>Aktivnost A3140-05</t>
  </si>
  <si>
    <t>Shema školskog voća</t>
  </si>
  <si>
    <t>Izvor financiranja 54</t>
  </si>
  <si>
    <t>Pomoći iz inozemstva</t>
  </si>
  <si>
    <t>Obrazovanje jednakih mogućnosti III</t>
  </si>
  <si>
    <t>Naknade za prijevoz</t>
  </si>
  <si>
    <t>Izvor financiranja 11</t>
  </si>
  <si>
    <t>Opći prihodi i primici</t>
  </si>
  <si>
    <t>Aktivnost A3140-08</t>
  </si>
  <si>
    <t>"Struka i ti"</t>
  </si>
  <si>
    <t>Dnevnice za sl. put u zemlji</t>
  </si>
  <si>
    <t>Dnevnice za sl. put u inozemstvo</t>
  </si>
  <si>
    <t>Naknade za prijevoz sl. put</t>
  </si>
  <si>
    <t>Aktivnost A3140-09</t>
  </si>
  <si>
    <t>"Karijera i ja"</t>
  </si>
  <si>
    <t>Aktivnost A3140-10</t>
  </si>
  <si>
    <t>"Medicinska +"</t>
  </si>
  <si>
    <t>Aktivnost T3140-11</t>
  </si>
  <si>
    <t>Obrazovanje jednakih mogućnosti IV</t>
  </si>
  <si>
    <t>Naknade građanima i kućanstvima</t>
  </si>
  <si>
    <t>Rasodi za nabavu neproizvedene dugotrajne imovine</t>
  </si>
  <si>
    <t>Rasodi za dodatna ulaganja na nefinancijskoj imovini</t>
  </si>
  <si>
    <t>Prihodi od imovine</t>
  </si>
  <si>
    <t>Prihodi po posebnim propisima</t>
  </si>
  <si>
    <t>Prihodi od prodaje pr. I roba te pruženih usluga</t>
  </si>
  <si>
    <t>Intelektualne i os. Usluge</t>
  </si>
  <si>
    <t>Aktivnost A3140-04</t>
  </si>
  <si>
    <t>ERASMUS</t>
  </si>
  <si>
    <t>Aktivnost T3140-07</t>
  </si>
  <si>
    <t>Rasodi za nabavu proizvedene dugotrajne imovine</t>
  </si>
  <si>
    <t>61Tekuće donacije - korisnici</t>
  </si>
  <si>
    <t xml:space="preserve">Uređaji, strojevi i  oprema za ostale </t>
  </si>
  <si>
    <t>Tekuće pomoći PK iz pror. Koji nije nadležan</t>
  </si>
  <si>
    <t>Kapitalne pomoći PK iz pro. koji nije nadležan</t>
  </si>
  <si>
    <t>Pomoći temeljem prijenosa EU sredstava</t>
  </si>
  <si>
    <t>Tekuće pomoći temeljem prijenosa EU sredstava</t>
  </si>
  <si>
    <t>Prijenosi između PK istog proračuna</t>
  </si>
  <si>
    <t>Tekući prijenosi između PK mistog proračuna</t>
  </si>
  <si>
    <t>Ostali nespomenuti prihodi</t>
  </si>
  <si>
    <t>Prihodi iz nadležnog proračuna za financiranje redovne djelatnosti</t>
  </si>
  <si>
    <t>Prihodi iz nadležnog proračuna za financiranje rashoda za nabavu nefinancijske imovine</t>
  </si>
  <si>
    <t>Plaće (bruto)</t>
  </si>
  <si>
    <t>Doprinosi na plaće</t>
  </si>
  <si>
    <t>Doprinosi za obvezno zdravstveno osiguranje</t>
  </si>
  <si>
    <t>Doprinosi za ob. Osig. U sl. nezaposlenosti</t>
  </si>
  <si>
    <t>Naknade troškova nezaposlenima</t>
  </si>
  <si>
    <t>Stručno usavršavanje zaposlenika</t>
  </si>
  <si>
    <t>Rashodi za usluge</t>
  </si>
  <si>
    <t>Troškovi sudskih posupaka</t>
  </si>
  <si>
    <t>Ostali financijski rashodi</t>
  </si>
  <si>
    <t>Bankarske usluge i usluge platnog prometa</t>
  </si>
  <si>
    <t>Ostale naknade građanima i kućanstvima</t>
  </si>
  <si>
    <t>Postgrojenja i oprerma</t>
  </si>
  <si>
    <t>Prijevozna sredstva</t>
  </si>
  <si>
    <t>Prijevozna sredstva u cestovnom prometu</t>
  </si>
  <si>
    <t>Dodatna ulaganja na grđevinskim objektgima</t>
  </si>
  <si>
    <t>Uređaji, strojevi za ostale namjene</t>
  </si>
  <si>
    <t>Izvorni plan /rebalans</t>
  </si>
  <si>
    <t>Indeks</t>
  </si>
  <si>
    <t>Izvršenje 2023.</t>
  </si>
  <si>
    <t>Prihodi od financijske imovine</t>
  </si>
  <si>
    <t>Kamate na oročena sredstva</t>
  </si>
  <si>
    <t>Prihodi od pruženih usluga</t>
  </si>
  <si>
    <t>Donacije</t>
  </si>
  <si>
    <t>Instrumenti, uređaji i strojevi</t>
  </si>
  <si>
    <t>Naknade građanima i luć. U naravi</t>
  </si>
  <si>
    <t>Naknade troškova osobama izvan radnog odnosa</t>
  </si>
  <si>
    <t>Spotska i glazbena oprema</t>
  </si>
  <si>
    <t>Naziv računa</t>
  </si>
  <si>
    <t>Račun prihoda</t>
  </si>
  <si>
    <t>Izvorni plan/rebalans</t>
  </si>
  <si>
    <t>Sl.radna i zaštitna odjeća</t>
  </si>
  <si>
    <t>Aktivnost T3140-12</t>
  </si>
  <si>
    <t>"Suradnja srednjih strukovnih škola Gospić-Široki Brijeg</t>
  </si>
  <si>
    <t xml:space="preserve"> Opći prihodi i primici</t>
  </si>
  <si>
    <t xml:space="preserve">  Fonda poravnanja - dec sredstva</t>
  </si>
  <si>
    <t xml:space="preserve"> Višak - dec</t>
  </si>
  <si>
    <t xml:space="preserve"> Vlastiti</t>
  </si>
  <si>
    <t xml:space="preserve"> Prihodi za posebne namjene</t>
  </si>
  <si>
    <t xml:space="preserve">  Pomoći</t>
  </si>
  <si>
    <t xml:space="preserve"> Državni proračun</t>
  </si>
  <si>
    <t xml:space="preserve"> Pomoći iz inozemstva</t>
  </si>
  <si>
    <t>Tekuće donacije -korisnici</t>
  </si>
  <si>
    <t>4=3/2*100</t>
  </si>
  <si>
    <t>Oprema za ostale namjene</t>
  </si>
  <si>
    <t>Izvorni/rebalans 2023</t>
  </si>
  <si>
    <t>Ostvarenje/izvršenje 2023</t>
  </si>
  <si>
    <t>5=4/2*100</t>
  </si>
  <si>
    <t>6=4/3*100</t>
  </si>
  <si>
    <t>A) SAŽETAK RAČUNA PRIHODA I RASHODA I RAČUNA FINANCIRANJA</t>
  </si>
  <si>
    <t>Ukupno rashodi</t>
  </si>
  <si>
    <t>Rezultat poslovanja</t>
  </si>
  <si>
    <t>Višak/manjak prihoda</t>
  </si>
  <si>
    <t>Višak prihoda - vlastiti</t>
  </si>
  <si>
    <t>Višak prihoda -  pomoći</t>
  </si>
  <si>
    <t>Višak prihoda - posebne namjene</t>
  </si>
  <si>
    <t>UKUPNO RASHODI</t>
  </si>
  <si>
    <t>RKP - 19804</t>
  </si>
  <si>
    <t xml:space="preserve">Strukovna škola Gospić </t>
  </si>
  <si>
    <t xml:space="preserve">PRIJEDLOG IZVJEŠTAJA O IZVRŠENJU FINANCIJSKOG PLANA STRUKOVNE ŠKOLE GOSPIĆ ZA RAZDOBLJE 01.01.2023. - 31.12.2023. GODINE
</t>
  </si>
  <si>
    <t xml:space="preserve">PRIJEDLOG  IZVJEŠTAJA O IZVRŠENJU FINANCIJSKOG PLANA STRUKOVNE ŠKOLE GOSPIĆ                                                                                                                ZA RAZDOBLJE 01.01.2023. - 31.12.2023. GODINE
</t>
  </si>
  <si>
    <t xml:space="preserve"> PRIJEDLOG IZVJEŠTAJA O IZVRŠENJU FINANCIJSKOG PLANA STRUKOVNE ŠKOLE GOSPIĆ                                                                  ZA RAZDOBLJE 01.01.2023. - 31.12.2023. GODINE
PROGRAMSKA KLASIFIKACIJA</t>
  </si>
  <si>
    <t>PRIJEDLOG IZVJEŠTAJA O IZVRŠENJU FINANCIJSKOG PLANA STRUKOVNE ŠKOLE GOSPIĆ                                                                                                                                 ZA RAZDOBLJE 01.01.2023. - 31.12.2023. GODINE
FUNKCIJSKA KLAIFIKACIJA</t>
  </si>
  <si>
    <t>PRIJEDLOG  IZVJEŠTAJA O IZVRŠENJU FINANCIJSKOG PLANA STRUKOVNE ŠKOLE GOSPIĆ                                                                                                                                                                                                                                           ZA RAZDOBLJE 01.01.2023. - 31.12.2023. GODINE
EKONOMSKA KLASIFIKACIJA</t>
  </si>
  <si>
    <t xml:space="preserve"> PRIJEDLOG IZVJEŠTAJA O IZVRŠENJU FINANCIJSKOG PLANA STRUKOVNE ŠKOLE GOSPIĆ                                                                  ZA RAZDOBLJE 01.01.2023. - 31.12.2023. GODINE
ORGANIZACIJSKA KLASIFIKACIJA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</si>
</sst>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4" fontId="9" fillId="4" borderId="1" xfId="0" quotePrefix="1" applyNumberFormat="1" applyFont="1" applyFill="1" applyBorder="1" applyAlignment="1">
      <alignment horizontal="right"/>
    </xf>
    <xf numFmtId="4" fontId="9" fillId="4" borderId="3" xfId="0" applyNumberFormat="1" applyFont="1" applyFill="1" applyBorder="1" applyAlignment="1" applyProtection="1">
      <alignment horizontal="right" wrapText="1"/>
    </xf>
    <xf numFmtId="4" fontId="9" fillId="3" borderId="1" xfId="0" quotePrefix="1" applyNumberFormat="1" applyFont="1" applyFill="1" applyBorder="1" applyAlignment="1">
      <alignment horizontal="right"/>
    </xf>
    <xf numFmtId="4" fontId="9" fillId="3" borderId="3" xfId="0" quotePrefix="1" applyNumberFormat="1" applyFont="1" applyFill="1" applyBorder="1" applyAlignment="1">
      <alignment horizontal="right"/>
    </xf>
    <xf numFmtId="0" fontId="9" fillId="5" borderId="3" xfId="0" applyNumberFormat="1" applyFont="1" applyFill="1" applyBorder="1" applyAlignment="1" applyProtection="1">
      <alignment horizontal="left" vertical="center" wrapText="1"/>
    </xf>
    <xf numFmtId="0" fontId="21" fillId="2" borderId="3" xfId="0" applyNumberFormat="1" applyFont="1" applyFill="1" applyBorder="1" applyAlignment="1" applyProtection="1">
      <alignment horizontal="left" vertical="center" wrapTex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righ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9" fillId="6" borderId="4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4" fontId="6" fillId="2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 applyProtection="1">
      <alignment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0" fontId="22" fillId="2" borderId="1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4" fontId="6" fillId="2" borderId="4" xfId="0" applyNumberFormat="1" applyFont="1" applyFill="1" applyBorder="1" applyAlignment="1">
      <alignment horizontal="right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/>
    </xf>
    <xf numFmtId="0" fontId="3" fillId="2" borderId="4" xfId="0" applyNumberFormat="1" applyFont="1" applyFill="1" applyBorder="1" applyAlignment="1" applyProtection="1">
      <alignment horizontal="left" wrapText="1" indent="1"/>
    </xf>
    <xf numFmtId="0" fontId="6" fillId="2" borderId="4" xfId="0" applyNumberFormat="1" applyFont="1" applyFill="1" applyBorder="1" applyAlignment="1" applyProtection="1">
      <alignment horizontal="left" wrapText="1"/>
    </xf>
    <xf numFmtId="4" fontId="6" fillId="0" borderId="3" xfId="0" applyNumberFormat="1" applyFont="1" applyFill="1" applyBorder="1" applyAlignment="1" applyProtection="1">
      <alignment horizontal="right" vertical="center" wrapText="1"/>
    </xf>
    <xf numFmtId="0" fontId="22" fillId="2" borderId="2" xfId="0" applyNumberFormat="1" applyFont="1" applyFill="1" applyBorder="1" applyAlignment="1" applyProtection="1">
      <alignment horizontal="left" vertical="center" wrapText="1"/>
    </xf>
    <xf numFmtId="0" fontId="22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21" fillId="2" borderId="3" xfId="0" quotePrefix="1" applyFont="1" applyFill="1" applyBorder="1" applyAlignment="1">
      <alignment horizontal="left" vertical="center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22" fillId="2" borderId="1" xfId="0" applyNumberFormat="1" applyFont="1" applyFill="1" applyBorder="1" applyAlignment="1" applyProtection="1">
      <alignment horizontal="left" vertical="center" wrapText="1"/>
    </xf>
    <xf numFmtId="0" fontId="22" fillId="2" borderId="2" xfId="0" applyNumberFormat="1" applyFont="1" applyFill="1" applyBorder="1" applyAlignment="1" applyProtection="1">
      <alignment horizontal="left" vertical="center" wrapText="1"/>
    </xf>
    <xf numFmtId="0" fontId="22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8" borderId="4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9" fillId="9" borderId="4" xfId="0" applyNumberFormat="1" applyFont="1" applyFill="1" applyBorder="1" applyAlignment="1" applyProtection="1">
      <alignment horizontal="left" vertical="center" wrapText="1"/>
    </xf>
    <xf numFmtId="0" fontId="0" fillId="2" borderId="0" xfId="0" applyFill="1"/>
    <xf numFmtId="4" fontId="6" fillId="2" borderId="3" xfId="0" applyNumberFormat="1" applyFont="1" applyFill="1" applyBorder="1" applyAlignment="1" applyProtection="1">
      <alignment horizontal="right" vertical="center" wrapText="1"/>
    </xf>
    <xf numFmtId="0" fontId="22" fillId="2" borderId="1" xfId="0" applyNumberFormat="1" applyFont="1" applyFill="1" applyBorder="1" applyAlignment="1" applyProtection="1">
      <alignment horizontal="left" vertical="center" wrapText="1"/>
    </xf>
    <xf numFmtId="0" fontId="22" fillId="2" borderId="2" xfId="0" applyNumberFormat="1" applyFont="1" applyFill="1" applyBorder="1" applyAlignment="1" applyProtection="1">
      <alignment horizontal="left" vertical="center" wrapText="1"/>
    </xf>
    <xf numFmtId="0" fontId="22" fillId="2" borderId="4" xfId="0" applyNumberFormat="1" applyFont="1" applyFill="1" applyBorder="1" applyAlignment="1" applyProtection="1">
      <alignment horizontal="left" vertical="center" wrapText="1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0" borderId="1" xfId="0" quotePrefix="1" applyFont="1" applyBorder="1" applyAlignment="1">
      <alignment horizontal="center" wrapText="1"/>
    </xf>
    <xf numFmtId="0" fontId="3" fillId="10" borderId="4" xfId="0" applyNumberFormat="1" applyFont="1" applyFill="1" applyBorder="1" applyAlignment="1" applyProtection="1">
      <alignment horizontal="left" vertical="center" wrapText="1"/>
    </xf>
    <xf numFmtId="4" fontId="3" fillId="10" borderId="3" xfId="0" applyNumberFormat="1" applyFont="1" applyFill="1" applyBorder="1" applyAlignment="1">
      <alignment horizontal="right"/>
    </xf>
    <xf numFmtId="4" fontId="6" fillId="11" borderId="3" xfId="0" applyNumberFormat="1" applyFont="1" applyFill="1" applyBorder="1" applyAlignment="1" applyProtection="1">
      <alignment horizontal="right" vertical="center" wrapText="1"/>
    </xf>
    <xf numFmtId="0" fontId="21" fillId="11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3" fontId="6" fillId="0" borderId="3" xfId="0" applyNumberFormat="1" applyFont="1" applyFill="1" applyBorder="1" applyAlignment="1" applyProtection="1">
      <alignment wrapText="1"/>
    </xf>
    <xf numFmtId="0" fontId="9" fillId="2" borderId="1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center" vertical="center"/>
    </xf>
    <xf numFmtId="10" fontId="6" fillId="3" borderId="3" xfId="0" applyNumberFormat="1" applyFont="1" applyFill="1" applyBorder="1" applyAlignment="1">
      <alignment horizontal="right"/>
    </xf>
    <xf numFmtId="10" fontId="6" fillId="2" borderId="3" xfId="0" applyNumberFormat="1" applyFont="1" applyFill="1" applyBorder="1" applyAlignment="1">
      <alignment horizontal="right"/>
    </xf>
    <xf numFmtId="10" fontId="6" fillId="0" borderId="3" xfId="0" applyNumberFormat="1" applyFont="1" applyFill="1" applyBorder="1" applyAlignment="1" applyProtection="1">
      <alignment horizontal="right" vertical="center" wrapText="1"/>
    </xf>
    <xf numFmtId="10" fontId="3" fillId="2" borderId="3" xfId="0" applyNumberFormat="1" applyFont="1" applyFill="1" applyBorder="1" applyAlignment="1">
      <alignment horizontal="right"/>
    </xf>
    <xf numFmtId="10" fontId="6" fillId="10" borderId="3" xfId="0" applyNumberFormat="1" applyFont="1" applyFill="1" applyBorder="1" applyAlignment="1">
      <alignment horizontal="right"/>
    </xf>
    <xf numFmtId="10" fontId="3" fillId="2" borderId="6" xfId="0" applyNumberFormat="1" applyFont="1" applyFill="1" applyBorder="1" applyAlignment="1">
      <alignment horizontal="right"/>
    </xf>
    <xf numFmtId="10" fontId="6" fillId="2" borderId="3" xfId="0" applyNumberFormat="1" applyFont="1" applyFill="1" applyBorder="1" applyAlignment="1" applyProtection="1">
      <alignment horizontal="right" vertical="center" wrapText="1"/>
    </xf>
    <xf numFmtId="0" fontId="6" fillId="2" borderId="3" xfId="0" applyNumberFormat="1" applyFont="1" applyFill="1" applyBorder="1" applyAlignment="1" applyProtection="1">
      <alignment horizontal="right" vertical="center" wrapText="1"/>
    </xf>
    <xf numFmtId="10" fontId="6" fillId="11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21" fillId="11" borderId="7" xfId="0" applyNumberFormat="1" applyFont="1" applyFill="1" applyBorder="1" applyAlignment="1" applyProtection="1">
      <alignment horizontal="left" vertical="center" wrapText="1"/>
    </xf>
    <xf numFmtId="4" fontId="6" fillId="11" borderId="8" xfId="0" applyNumberFormat="1" applyFont="1" applyFill="1" applyBorder="1" applyAlignment="1" applyProtection="1">
      <alignment horizontal="right" vertical="center" wrapText="1"/>
    </xf>
    <xf numFmtId="10" fontId="6" fillId="11" borderId="8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/>
    <xf numFmtId="0" fontId="9" fillId="0" borderId="0" xfId="0" applyNumberFormat="1" applyFont="1" applyFill="1" applyBorder="1" applyAlignment="1" applyProtection="1">
      <alignment horizontal="left" vertical="center" wrapText="1"/>
    </xf>
    <xf numFmtId="3" fontId="3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left" vertical="center" wrapText="1"/>
    </xf>
    <xf numFmtId="4" fontId="6" fillId="0" borderId="0" xfId="0" applyNumberFormat="1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left" vertical="center" wrapText="1" indent="1"/>
    </xf>
    <xf numFmtId="3" fontId="3" fillId="0" borderId="0" xfId="0" applyNumberFormat="1" applyFont="1" applyFill="1" applyBorder="1" applyAlignment="1" applyProtection="1">
      <alignment wrapText="1"/>
    </xf>
    <xf numFmtId="4" fontId="3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 vertical="center" wrapText="1" inden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4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left" wrapText="1" indent="1"/>
    </xf>
    <xf numFmtId="0" fontId="6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6" fillId="4" borderId="7" xfId="0" applyNumberFormat="1" applyFont="1" applyFill="1" applyBorder="1" applyAlignment="1" applyProtection="1">
      <alignment horizontal="center" vertical="center" wrapText="1"/>
    </xf>
    <xf numFmtId="0" fontId="6" fillId="4" borderId="8" xfId="0" applyNumberFormat="1" applyFont="1" applyFill="1" applyBorder="1" applyAlignment="1" applyProtection="1">
      <alignment horizontal="center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22" fillId="2" borderId="1" xfId="0" applyNumberFormat="1" applyFont="1" applyFill="1" applyBorder="1" applyAlignment="1" applyProtection="1">
      <alignment horizontal="left" vertical="center" wrapText="1"/>
    </xf>
    <xf numFmtId="0" fontId="22" fillId="2" borderId="2" xfId="0" applyNumberFormat="1" applyFont="1" applyFill="1" applyBorder="1" applyAlignment="1" applyProtection="1">
      <alignment horizontal="left" vertical="center" wrapText="1"/>
    </xf>
    <xf numFmtId="0" fontId="22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0" fontId="6" fillId="9" borderId="1" xfId="0" applyNumberFormat="1" applyFont="1" applyFill="1" applyBorder="1" applyAlignment="1" applyProtection="1">
      <alignment horizontal="left" vertical="center" wrapText="1"/>
    </xf>
    <xf numFmtId="0" fontId="6" fillId="9" borderId="2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/>
    </xf>
    <xf numFmtId="0" fontId="6" fillId="7" borderId="1" xfId="0" applyNumberFormat="1" applyFont="1" applyFill="1" applyBorder="1" applyAlignment="1" applyProtection="1">
      <alignment horizontal="left" vertical="center" wrapText="1"/>
    </xf>
    <xf numFmtId="0" fontId="6" fillId="7" borderId="2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/>
    </xf>
    <xf numFmtId="0" fontId="6" fillId="6" borderId="2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 applyProtection="1">
      <alignment horizontal="left" vertical="center" wrapText="1"/>
    </xf>
    <xf numFmtId="0" fontId="9" fillId="6" borderId="2" xfId="0" applyNumberFormat="1" applyFont="1" applyFill="1" applyBorder="1" applyAlignment="1" applyProtection="1">
      <alignment horizontal="left" vertical="center" wrapText="1"/>
    </xf>
    <xf numFmtId="0" fontId="9" fillId="6" borderId="4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 inden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 wrapText="1" indent="1"/>
    </xf>
    <xf numFmtId="0" fontId="22" fillId="11" borderId="9" xfId="0" applyNumberFormat="1" applyFont="1" applyFill="1" applyBorder="1" applyAlignment="1" applyProtection="1">
      <alignment horizontal="left" vertical="center" wrapText="1"/>
    </xf>
    <xf numFmtId="0" fontId="22" fillId="11" borderId="10" xfId="0" applyNumberFormat="1" applyFont="1" applyFill="1" applyBorder="1" applyAlignment="1" applyProtection="1">
      <alignment horizontal="left" vertical="center" wrapText="1"/>
    </xf>
    <xf numFmtId="0" fontId="22" fillId="11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workbookViewId="0">
      <selection activeCell="A2" sqref="A2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86" t="s">
        <v>270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8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5.75" x14ac:dyDescent="0.25">
      <c r="A3" s="187" t="s">
        <v>14</v>
      </c>
      <c r="B3" s="187"/>
      <c r="C3" s="187"/>
      <c r="D3" s="187"/>
      <c r="E3" s="187"/>
      <c r="F3" s="187"/>
      <c r="G3" s="187"/>
      <c r="H3" s="187"/>
      <c r="I3" s="188"/>
      <c r="J3" s="188"/>
    </row>
    <row r="4" spans="1:10" ht="18" x14ac:dyDescent="0.25">
      <c r="A4" s="21"/>
      <c r="B4" s="21"/>
      <c r="C4" s="21"/>
      <c r="D4" s="21"/>
      <c r="E4" s="21"/>
      <c r="F4" s="21"/>
      <c r="G4" s="21"/>
      <c r="H4" s="21"/>
      <c r="I4" s="5"/>
      <c r="J4" s="5"/>
    </row>
    <row r="5" spans="1:10" ht="15.75" x14ac:dyDescent="0.25">
      <c r="A5" s="187" t="s">
        <v>260</v>
      </c>
      <c r="B5" s="189"/>
      <c r="C5" s="189"/>
      <c r="D5" s="189"/>
      <c r="E5" s="189"/>
      <c r="F5" s="189"/>
      <c r="G5" s="189"/>
      <c r="H5" s="189"/>
      <c r="I5" s="189"/>
      <c r="J5" s="189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29" t="s">
        <v>24</v>
      </c>
    </row>
    <row r="7" spans="1:10" ht="39" x14ac:dyDescent="0.25">
      <c r="A7" s="137" t="s">
        <v>37</v>
      </c>
      <c r="B7" s="26"/>
      <c r="C7" s="26"/>
      <c r="D7" s="27"/>
      <c r="E7" s="28"/>
      <c r="F7" s="3" t="s">
        <v>25</v>
      </c>
      <c r="G7" s="3" t="s">
        <v>256</v>
      </c>
      <c r="H7" s="3" t="s">
        <v>257</v>
      </c>
      <c r="I7" s="3" t="s">
        <v>229</v>
      </c>
      <c r="J7" s="3" t="s">
        <v>229</v>
      </c>
    </row>
    <row r="8" spans="1:10" x14ac:dyDescent="0.25">
      <c r="A8" s="25"/>
      <c r="B8" s="26"/>
      <c r="C8" s="26"/>
      <c r="D8" s="27">
        <v>1</v>
      </c>
      <c r="E8" s="28"/>
      <c r="F8" s="3">
        <v>2</v>
      </c>
      <c r="G8" s="3">
        <v>3</v>
      </c>
      <c r="H8" s="3">
        <v>4</v>
      </c>
      <c r="I8" s="3" t="s">
        <v>258</v>
      </c>
      <c r="J8" s="3" t="s">
        <v>259</v>
      </c>
    </row>
    <row r="9" spans="1:10" x14ac:dyDescent="0.25">
      <c r="A9" s="190" t="s">
        <v>0</v>
      </c>
      <c r="B9" s="191"/>
      <c r="C9" s="191"/>
      <c r="D9" s="191"/>
      <c r="E9" s="192"/>
      <c r="F9" s="43">
        <f>F10+F11</f>
        <v>2240044.9300000002</v>
      </c>
      <c r="G9" s="43">
        <f t="shared" ref="G9:H9" si="0">G10+G11</f>
        <v>2630911.0499999998</v>
      </c>
      <c r="H9" s="43">
        <f t="shared" si="0"/>
        <v>2407890.67</v>
      </c>
      <c r="I9" s="146">
        <f>H9/F9</f>
        <v>1.0749296309873568</v>
      </c>
      <c r="J9" s="146">
        <f>H9/G9</f>
        <v>0.91523074107731617</v>
      </c>
    </row>
    <row r="10" spans="1:10" x14ac:dyDescent="0.25">
      <c r="A10" s="193" t="s">
        <v>27</v>
      </c>
      <c r="B10" s="194"/>
      <c r="C10" s="194"/>
      <c r="D10" s="194"/>
      <c r="E10" s="185"/>
      <c r="F10" s="44">
        <v>2240044.9300000002</v>
      </c>
      <c r="G10" s="44">
        <v>2630911.0499999998</v>
      </c>
      <c r="H10" s="44">
        <v>2407890.67</v>
      </c>
      <c r="I10" s="146">
        <f t="shared" ref="I10:I14" si="1">H10/F10</f>
        <v>1.0749296309873568</v>
      </c>
      <c r="J10" s="146">
        <f t="shared" ref="J10:J14" si="2">H10/G10</f>
        <v>0.91523074107731617</v>
      </c>
    </row>
    <row r="11" spans="1:10" x14ac:dyDescent="0.25">
      <c r="A11" s="195" t="s">
        <v>28</v>
      </c>
      <c r="B11" s="185"/>
      <c r="C11" s="185"/>
      <c r="D11" s="185"/>
      <c r="E11" s="185"/>
      <c r="F11" s="44"/>
      <c r="G11" s="44"/>
      <c r="H11" s="44"/>
      <c r="I11" s="146"/>
      <c r="J11" s="146"/>
    </row>
    <row r="12" spans="1:10" x14ac:dyDescent="0.25">
      <c r="A12" s="30" t="s">
        <v>1</v>
      </c>
      <c r="B12" s="37"/>
      <c r="C12" s="37"/>
      <c r="D12" s="37"/>
      <c r="E12" s="37"/>
      <c r="F12" s="43">
        <v>2239898.71</v>
      </c>
      <c r="G12" s="43">
        <f t="shared" ref="G12:H12" si="3">G13+G14</f>
        <v>2707579.7199999997</v>
      </c>
      <c r="H12" s="43">
        <f t="shared" si="3"/>
        <v>2384561.69</v>
      </c>
      <c r="I12" s="146">
        <f t="shared" si="1"/>
        <v>1.0645846079352401</v>
      </c>
      <c r="J12" s="146">
        <f t="shared" si="2"/>
        <v>0.88069860783268095</v>
      </c>
    </row>
    <row r="13" spans="1:10" x14ac:dyDescent="0.25">
      <c r="A13" s="196" t="s">
        <v>29</v>
      </c>
      <c r="B13" s="194"/>
      <c r="C13" s="194"/>
      <c r="D13" s="194"/>
      <c r="E13" s="194"/>
      <c r="F13" s="44">
        <v>2057619.85</v>
      </c>
      <c r="G13" s="44">
        <v>2473077.36</v>
      </c>
      <c r="H13" s="44">
        <v>2297249.58</v>
      </c>
      <c r="I13" s="146">
        <f t="shared" si="1"/>
        <v>1.1164596706238035</v>
      </c>
      <c r="J13" s="146">
        <f t="shared" si="2"/>
        <v>0.92890324304291083</v>
      </c>
    </row>
    <row r="14" spans="1:10" x14ac:dyDescent="0.25">
      <c r="A14" s="184" t="s">
        <v>30</v>
      </c>
      <c r="B14" s="185"/>
      <c r="C14" s="185"/>
      <c r="D14" s="185"/>
      <c r="E14" s="185"/>
      <c r="F14" s="46">
        <v>182278.86</v>
      </c>
      <c r="G14" s="46">
        <v>234502.36</v>
      </c>
      <c r="H14" s="46">
        <v>87312.11</v>
      </c>
      <c r="I14" s="146">
        <f t="shared" si="1"/>
        <v>0.47900294087860767</v>
      </c>
      <c r="J14" s="146">
        <f t="shared" si="2"/>
        <v>0.37232934457461325</v>
      </c>
    </row>
    <row r="15" spans="1:10" x14ac:dyDescent="0.25">
      <c r="A15" s="197" t="s">
        <v>44</v>
      </c>
      <c r="B15" s="191"/>
      <c r="C15" s="191"/>
      <c r="D15" s="191"/>
      <c r="E15" s="191"/>
      <c r="F15" s="43">
        <f>F9-F12</f>
        <v>146.22000000020489</v>
      </c>
      <c r="G15" s="43">
        <f t="shared" ref="G15:H15" si="4">G9-G12</f>
        <v>-76668.669999999925</v>
      </c>
      <c r="H15" s="43">
        <f t="shared" si="4"/>
        <v>23328.979999999981</v>
      </c>
      <c r="I15" s="146"/>
      <c r="J15" s="43"/>
    </row>
    <row r="16" spans="1:10" ht="18" x14ac:dyDescent="0.25">
      <c r="A16" s="21"/>
      <c r="B16" s="19"/>
      <c r="C16" s="19"/>
      <c r="D16" s="19"/>
      <c r="E16" s="19"/>
      <c r="F16" s="19"/>
      <c r="G16" s="19"/>
      <c r="H16" s="20"/>
      <c r="I16" s="20"/>
      <c r="J16" s="20"/>
    </row>
    <row r="17" spans="1:10" ht="15.75" x14ac:dyDescent="0.25">
      <c r="A17" s="187" t="s">
        <v>19</v>
      </c>
      <c r="B17" s="189"/>
      <c r="C17" s="189"/>
      <c r="D17" s="189"/>
      <c r="E17" s="189"/>
      <c r="F17" s="189"/>
      <c r="G17" s="189"/>
      <c r="H17" s="189"/>
      <c r="I17" s="189"/>
      <c r="J17" s="189"/>
    </row>
    <row r="18" spans="1:10" ht="18" x14ac:dyDescent="0.25">
      <c r="A18" s="21"/>
      <c r="B18" s="19"/>
      <c r="C18" s="19"/>
      <c r="D18" s="19"/>
      <c r="E18" s="19"/>
      <c r="F18" s="19"/>
      <c r="G18" s="19"/>
      <c r="H18" s="20"/>
      <c r="I18" s="20"/>
      <c r="J18" s="20"/>
    </row>
    <row r="19" spans="1:10" x14ac:dyDescent="0.25">
      <c r="A19" s="25"/>
      <c r="B19" s="26"/>
      <c r="C19" s="26"/>
      <c r="D19" s="27"/>
      <c r="E19" s="28"/>
      <c r="F19" s="3" t="s">
        <v>25</v>
      </c>
      <c r="G19" s="3" t="s">
        <v>256</v>
      </c>
      <c r="H19" s="3" t="s">
        <v>257</v>
      </c>
      <c r="I19" s="3" t="s">
        <v>229</v>
      </c>
      <c r="J19" s="3" t="s">
        <v>229</v>
      </c>
    </row>
    <row r="20" spans="1:10" x14ac:dyDescent="0.25">
      <c r="A20" s="184" t="s">
        <v>31</v>
      </c>
      <c r="B20" s="185"/>
      <c r="C20" s="185"/>
      <c r="D20" s="185"/>
      <c r="E20" s="185"/>
      <c r="F20" s="46"/>
      <c r="G20" s="46"/>
      <c r="H20" s="46"/>
      <c r="I20" s="46"/>
      <c r="J20" s="45"/>
    </row>
    <row r="21" spans="1:10" x14ac:dyDescent="0.25">
      <c r="A21" s="184" t="s">
        <v>32</v>
      </c>
      <c r="B21" s="185"/>
      <c r="C21" s="185"/>
      <c r="D21" s="185"/>
      <c r="E21" s="185"/>
      <c r="F21" s="46"/>
      <c r="G21" s="46"/>
      <c r="H21" s="46"/>
      <c r="I21" s="46"/>
      <c r="J21" s="45"/>
    </row>
    <row r="22" spans="1:10" x14ac:dyDescent="0.25">
      <c r="A22" s="197" t="s">
        <v>2</v>
      </c>
      <c r="B22" s="191"/>
      <c r="C22" s="191"/>
      <c r="D22" s="191"/>
      <c r="E22" s="191"/>
      <c r="F22" s="43">
        <f>F20-F21</f>
        <v>0</v>
      </c>
      <c r="G22" s="43">
        <f t="shared" ref="G22:J22" si="5">G20-G21</f>
        <v>0</v>
      </c>
      <c r="H22" s="43">
        <f t="shared" si="5"/>
        <v>0</v>
      </c>
      <c r="I22" s="43">
        <f t="shared" si="5"/>
        <v>0</v>
      </c>
      <c r="J22" s="43">
        <f t="shared" si="5"/>
        <v>0</v>
      </c>
    </row>
    <row r="23" spans="1:10" x14ac:dyDescent="0.25">
      <c r="A23" s="197" t="s">
        <v>45</v>
      </c>
      <c r="B23" s="191"/>
      <c r="C23" s="191"/>
      <c r="D23" s="191"/>
      <c r="E23" s="191"/>
      <c r="F23" s="43">
        <f>F15+F22</f>
        <v>146.22000000020489</v>
      </c>
      <c r="G23" s="43">
        <f t="shared" ref="G23:J23" si="6">G15+G22</f>
        <v>-76668.669999999925</v>
      </c>
      <c r="H23" s="43">
        <f t="shared" si="6"/>
        <v>23328.979999999981</v>
      </c>
      <c r="I23" s="43">
        <f t="shared" si="6"/>
        <v>0</v>
      </c>
      <c r="J23" s="43">
        <f t="shared" si="6"/>
        <v>0</v>
      </c>
    </row>
    <row r="24" spans="1:10" ht="18" x14ac:dyDescent="0.25">
      <c r="A24" s="18"/>
      <c r="B24" s="19"/>
      <c r="C24" s="19"/>
      <c r="D24" s="19"/>
      <c r="E24" s="19"/>
      <c r="F24" s="19"/>
      <c r="G24" s="19"/>
      <c r="H24" s="20"/>
      <c r="I24" s="20"/>
      <c r="J24" s="20"/>
    </row>
    <row r="25" spans="1:10" ht="15.75" x14ac:dyDescent="0.25">
      <c r="A25" s="187" t="s">
        <v>46</v>
      </c>
      <c r="B25" s="189"/>
      <c r="C25" s="189"/>
      <c r="D25" s="189"/>
      <c r="E25" s="189"/>
      <c r="F25" s="189"/>
      <c r="G25" s="189"/>
      <c r="H25" s="189"/>
      <c r="I25" s="189"/>
      <c r="J25" s="189"/>
    </row>
    <row r="26" spans="1:10" ht="15.75" x14ac:dyDescent="0.25">
      <c r="A26" s="35"/>
      <c r="B26" s="36"/>
      <c r="C26" s="36"/>
      <c r="D26" s="36"/>
      <c r="E26" s="36"/>
      <c r="F26" s="36"/>
      <c r="G26" s="36"/>
      <c r="H26" s="36"/>
      <c r="I26" s="36"/>
      <c r="J26" s="36"/>
    </row>
    <row r="27" spans="1:10" x14ac:dyDescent="0.25">
      <c r="A27" s="25"/>
      <c r="B27" s="26"/>
      <c r="C27" s="26"/>
      <c r="D27" s="27"/>
      <c r="E27" s="28"/>
      <c r="F27" s="3" t="s">
        <v>25</v>
      </c>
      <c r="G27" s="3" t="s">
        <v>256</v>
      </c>
      <c r="H27" s="3" t="s">
        <v>257</v>
      </c>
      <c r="I27" s="3" t="s">
        <v>229</v>
      </c>
      <c r="J27" s="3" t="s">
        <v>229</v>
      </c>
    </row>
    <row r="28" spans="1:10" ht="15" customHeight="1" x14ac:dyDescent="0.25">
      <c r="A28" s="200" t="s">
        <v>47</v>
      </c>
      <c r="B28" s="201"/>
      <c r="C28" s="201"/>
      <c r="D28" s="201"/>
      <c r="E28" s="202"/>
      <c r="F28" s="47">
        <v>76522.460000000006</v>
      </c>
      <c r="G28" s="47">
        <v>76668.67</v>
      </c>
      <c r="H28" s="47">
        <v>76715.350000000006</v>
      </c>
      <c r="I28" s="47">
        <v>0</v>
      </c>
      <c r="J28" s="48">
        <v>0</v>
      </c>
    </row>
    <row r="29" spans="1:10" ht="15" customHeight="1" x14ac:dyDescent="0.25">
      <c r="A29" s="197" t="s">
        <v>48</v>
      </c>
      <c r="B29" s="191"/>
      <c r="C29" s="191"/>
      <c r="D29" s="191"/>
      <c r="E29" s="191"/>
      <c r="F29" s="49">
        <f>F23+F28</f>
        <v>76668.680000000211</v>
      </c>
      <c r="G29" s="49">
        <f t="shared" ref="G29:J29" si="7">G23+G28</f>
        <v>0</v>
      </c>
      <c r="H29" s="49"/>
      <c r="I29" s="49">
        <f t="shared" si="7"/>
        <v>0</v>
      </c>
      <c r="J29" s="50">
        <f t="shared" si="7"/>
        <v>0</v>
      </c>
    </row>
    <row r="30" spans="1:10" ht="45" customHeight="1" x14ac:dyDescent="0.25">
      <c r="A30" s="190" t="s">
        <v>49</v>
      </c>
      <c r="B30" s="203"/>
      <c r="C30" s="203"/>
      <c r="D30" s="203"/>
      <c r="E30" s="204"/>
      <c r="F30" s="49">
        <f>F15+F22+F28-F29</f>
        <v>0</v>
      </c>
      <c r="G30" s="49">
        <f t="shared" ref="G30:J30" si="8">G15+G22+G28-G29</f>
        <v>7.2759576141834259E-11</v>
      </c>
      <c r="H30" s="49">
        <f t="shared" si="8"/>
        <v>100044.32999999999</v>
      </c>
      <c r="I30" s="49">
        <f t="shared" si="8"/>
        <v>0</v>
      </c>
      <c r="J30" s="50">
        <f t="shared" si="8"/>
        <v>0</v>
      </c>
    </row>
    <row r="31" spans="1:10" ht="15.75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39"/>
    </row>
    <row r="32" spans="1:10" ht="15.75" x14ac:dyDescent="0.25">
      <c r="A32" s="205"/>
      <c r="B32" s="205"/>
      <c r="C32" s="205"/>
      <c r="D32" s="205"/>
      <c r="E32" s="205"/>
      <c r="F32" s="205"/>
      <c r="G32" s="205"/>
      <c r="H32" s="205"/>
      <c r="I32" s="205"/>
      <c r="J32" s="205"/>
    </row>
    <row r="33" spans="1:10" ht="18" x14ac:dyDescent="0.25">
      <c r="A33" s="40"/>
      <c r="B33" s="41"/>
      <c r="C33" s="41"/>
      <c r="D33" s="41"/>
      <c r="E33" s="41"/>
      <c r="F33" s="41"/>
      <c r="G33" s="41"/>
      <c r="H33" s="42"/>
      <c r="I33" s="42"/>
      <c r="J33" s="42"/>
    </row>
    <row r="34" spans="1:10" ht="17.25" customHeight="1" x14ac:dyDescent="0.25"/>
    <row r="35" spans="1:10" x14ac:dyDescent="0.25">
      <c r="A35" s="198" t="s">
        <v>26</v>
      </c>
      <c r="B35" s="199"/>
      <c r="C35" s="199"/>
      <c r="D35" s="199"/>
      <c r="E35" s="199"/>
      <c r="F35" s="199"/>
      <c r="G35" s="199"/>
      <c r="H35" s="199"/>
      <c r="I35" s="199"/>
      <c r="J35" s="199"/>
    </row>
    <row r="36" spans="1:10" ht="9" customHeight="1" x14ac:dyDescent="0.25"/>
  </sheetData>
  <mergeCells count="20">
    <mergeCell ref="A35:J35"/>
    <mergeCell ref="A22:E22"/>
    <mergeCell ref="A23:E23"/>
    <mergeCell ref="A25:J25"/>
    <mergeCell ref="A28:E28"/>
    <mergeCell ref="A29:E29"/>
    <mergeCell ref="A30:E30"/>
    <mergeCell ref="A32:J32"/>
    <mergeCell ref="A21:E21"/>
    <mergeCell ref="A1:J1"/>
    <mergeCell ref="A3:J3"/>
    <mergeCell ref="A5:J5"/>
    <mergeCell ref="A9:E9"/>
    <mergeCell ref="A10:E10"/>
    <mergeCell ref="A11:E11"/>
    <mergeCell ref="A13:E13"/>
    <mergeCell ref="A14:E14"/>
    <mergeCell ref="A15:E15"/>
    <mergeCell ref="A17:J17"/>
    <mergeCell ref="A20:E20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1"/>
  <sheetViews>
    <sheetView workbookViewId="0">
      <selection activeCell="B3" sqref="B2:I3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41.28515625" bestFit="1" customWidth="1"/>
    <col min="5" max="9" width="25.28515625" customWidth="1"/>
  </cols>
  <sheetData>
    <row r="1" spans="2:11" ht="54.75" customHeight="1" x14ac:dyDescent="0.25">
      <c r="B1" s="187" t="s">
        <v>274</v>
      </c>
      <c r="C1" s="187"/>
      <c r="D1" s="187"/>
      <c r="E1" s="187"/>
      <c r="F1" s="187"/>
      <c r="G1" s="187"/>
      <c r="H1" s="187"/>
      <c r="I1" s="187"/>
      <c r="J1" s="156"/>
      <c r="K1" s="156"/>
    </row>
    <row r="2" spans="2:11" ht="18" customHeight="1" x14ac:dyDescent="0.25">
      <c r="B2" s="4"/>
      <c r="C2" s="4"/>
      <c r="D2" s="4"/>
      <c r="E2" s="4"/>
      <c r="F2" s="4"/>
      <c r="G2" s="4"/>
      <c r="H2" s="4"/>
      <c r="I2" s="4"/>
    </row>
    <row r="3" spans="2:11" ht="15.75" customHeight="1" x14ac:dyDescent="0.25">
      <c r="B3" s="187" t="s">
        <v>14</v>
      </c>
      <c r="C3" s="187"/>
      <c r="D3" s="187"/>
      <c r="E3" s="187"/>
      <c r="F3" s="187"/>
      <c r="G3" s="187"/>
      <c r="H3" s="187"/>
      <c r="I3" s="187"/>
    </row>
    <row r="4" spans="2:11" ht="18" x14ac:dyDescent="0.25">
      <c r="B4" s="4"/>
      <c r="C4" s="4"/>
      <c r="D4" s="4"/>
      <c r="E4" s="4"/>
      <c r="F4" s="4"/>
      <c r="G4" s="4"/>
      <c r="H4" s="5"/>
      <c r="I4" s="5"/>
    </row>
    <row r="5" spans="2:11" ht="18" customHeight="1" x14ac:dyDescent="0.25">
      <c r="B5" s="187" t="s">
        <v>3</v>
      </c>
      <c r="C5" s="187"/>
      <c r="D5" s="187"/>
      <c r="E5" s="187"/>
      <c r="F5" s="187"/>
      <c r="G5" s="187"/>
      <c r="H5" s="187"/>
      <c r="I5" s="187"/>
    </row>
    <row r="6" spans="2:11" ht="18" x14ac:dyDescent="0.25">
      <c r="B6" s="4"/>
      <c r="C6" s="4"/>
      <c r="D6" s="4"/>
      <c r="E6" s="4"/>
      <c r="F6" s="4"/>
      <c r="G6" s="4"/>
      <c r="H6" s="5"/>
      <c r="I6" s="5"/>
    </row>
    <row r="7" spans="2:11" ht="15.75" customHeight="1" x14ac:dyDescent="0.25">
      <c r="B7" s="187" t="s">
        <v>33</v>
      </c>
      <c r="C7" s="187"/>
      <c r="D7" s="187"/>
      <c r="E7" s="187"/>
      <c r="F7" s="187"/>
      <c r="G7" s="187"/>
      <c r="H7" s="187"/>
      <c r="I7" s="187"/>
    </row>
    <row r="8" spans="2:11" ht="18" x14ac:dyDescent="0.25">
      <c r="B8" s="4"/>
      <c r="C8" s="4"/>
      <c r="D8" s="4"/>
      <c r="E8" s="4"/>
      <c r="F8" s="4"/>
      <c r="G8" s="4"/>
      <c r="H8" s="5"/>
      <c r="I8" s="5"/>
    </row>
    <row r="9" spans="2:11" ht="25.5" x14ac:dyDescent="0.25">
      <c r="B9" s="17" t="s">
        <v>4</v>
      </c>
      <c r="C9" s="16" t="s">
        <v>240</v>
      </c>
      <c r="D9" s="16" t="s">
        <v>239</v>
      </c>
      <c r="E9" s="16" t="s">
        <v>23</v>
      </c>
      <c r="F9" s="17" t="s">
        <v>228</v>
      </c>
      <c r="G9" s="17" t="s">
        <v>230</v>
      </c>
      <c r="H9" s="17" t="s">
        <v>229</v>
      </c>
      <c r="I9" s="17" t="s">
        <v>229</v>
      </c>
    </row>
    <row r="10" spans="2:11" x14ac:dyDescent="0.25">
      <c r="B10" s="32"/>
      <c r="C10" s="33"/>
      <c r="D10" s="33">
        <v>1</v>
      </c>
      <c r="E10" s="33">
        <v>2</v>
      </c>
      <c r="F10" s="32">
        <v>3</v>
      </c>
      <c r="G10" s="32">
        <v>4</v>
      </c>
      <c r="H10" s="68" t="s">
        <v>258</v>
      </c>
      <c r="I10" s="68" t="s">
        <v>259</v>
      </c>
    </row>
    <row r="11" spans="2:11" ht="15.75" customHeight="1" x14ac:dyDescent="0.25">
      <c r="B11" s="9">
        <v>6</v>
      </c>
      <c r="C11" s="9">
        <v>6</v>
      </c>
      <c r="D11" s="9" t="s">
        <v>6</v>
      </c>
      <c r="E11" s="83">
        <v>2240044.9300000002</v>
      </c>
      <c r="F11" s="76">
        <v>2630911.0499999998</v>
      </c>
      <c r="G11" s="76">
        <v>2407890.67</v>
      </c>
      <c r="H11" s="147">
        <f>G11/E11</f>
        <v>1.0749296309873568</v>
      </c>
      <c r="I11" s="147">
        <f>G11/F11</f>
        <v>0.91523074107731617</v>
      </c>
    </row>
    <row r="12" spans="2:11" ht="25.5" x14ac:dyDescent="0.25">
      <c r="B12" s="9"/>
      <c r="C12" s="9">
        <v>63</v>
      </c>
      <c r="D12" s="9" t="s">
        <v>20</v>
      </c>
      <c r="E12" s="83">
        <v>1529687.93</v>
      </c>
      <c r="F12" s="54">
        <v>1966383.58</v>
      </c>
      <c r="G12" s="54">
        <v>1796286.73</v>
      </c>
      <c r="H12" s="147">
        <f t="shared" ref="H12:H33" si="0">G12/E12</f>
        <v>1.1742831297622909</v>
      </c>
      <c r="I12" s="147">
        <f t="shared" ref="I12:I33" si="1">G12/F12</f>
        <v>0.91349762491405662</v>
      </c>
    </row>
    <row r="13" spans="2:11" ht="25.5" x14ac:dyDescent="0.25">
      <c r="B13" s="9"/>
      <c r="C13" s="9">
        <v>636</v>
      </c>
      <c r="D13" s="9" t="s">
        <v>203</v>
      </c>
      <c r="E13" s="83">
        <v>1471740.07</v>
      </c>
      <c r="F13" s="54">
        <v>1741460.35</v>
      </c>
      <c r="G13" s="54">
        <v>1672767.36</v>
      </c>
      <c r="H13" s="147">
        <f t="shared" si="0"/>
        <v>1.1365915721789106</v>
      </c>
      <c r="I13" s="147">
        <f t="shared" si="1"/>
        <v>0.96055437610164363</v>
      </c>
    </row>
    <row r="14" spans="2:11" x14ac:dyDescent="0.25">
      <c r="B14" s="9"/>
      <c r="C14" s="14">
        <v>6361</v>
      </c>
      <c r="D14" s="14" t="s">
        <v>203</v>
      </c>
      <c r="E14" s="53">
        <v>1419038.92</v>
      </c>
      <c r="F14" s="54">
        <v>1685988.3</v>
      </c>
      <c r="G14" s="54">
        <v>1663987.68</v>
      </c>
      <c r="H14" s="147">
        <f t="shared" si="0"/>
        <v>1.1726159561571434</v>
      </c>
      <c r="I14" s="147">
        <f t="shared" si="1"/>
        <v>0.98695090588706924</v>
      </c>
    </row>
    <row r="15" spans="2:11" x14ac:dyDescent="0.25">
      <c r="B15" s="9"/>
      <c r="C15" s="14">
        <v>6362</v>
      </c>
      <c r="D15" s="14" t="s">
        <v>204</v>
      </c>
      <c r="E15" s="53">
        <v>52701.15</v>
      </c>
      <c r="F15" s="54">
        <v>55472.05</v>
      </c>
      <c r="G15" s="54">
        <v>8779.68</v>
      </c>
      <c r="H15" s="147">
        <f t="shared" si="0"/>
        <v>0.16659370810693885</v>
      </c>
      <c r="I15" s="147">
        <f t="shared" si="1"/>
        <v>0.1582721388519083</v>
      </c>
    </row>
    <row r="16" spans="2:11" x14ac:dyDescent="0.25">
      <c r="B16" s="9"/>
      <c r="C16" s="9">
        <v>638</v>
      </c>
      <c r="D16" s="9" t="s">
        <v>205</v>
      </c>
      <c r="E16" s="83">
        <v>12906.98</v>
      </c>
      <c r="F16" s="54">
        <v>152368.13</v>
      </c>
      <c r="G16" s="54">
        <v>65854.05</v>
      </c>
      <c r="H16" s="147">
        <f t="shared" si="0"/>
        <v>5.1022043886331279</v>
      </c>
      <c r="I16" s="147">
        <f t="shared" si="1"/>
        <v>0.4322035717049228</v>
      </c>
    </row>
    <row r="17" spans="2:9" ht="25.5" x14ac:dyDescent="0.25">
      <c r="B17" s="9"/>
      <c r="C17" s="14">
        <v>6381</v>
      </c>
      <c r="D17" s="14" t="s">
        <v>206</v>
      </c>
      <c r="E17" s="53">
        <v>12906.98</v>
      </c>
      <c r="F17" s="54">
        <v>152368.13</v>
      </c>
      <c r="G17" s="54">
        <v>65854.05</v>
      </c>
      <c r="H17" s="147">
        <f t="shared" si="0"/>
        <v>5.1022043886331279</v>
      </c>
      <c r="I17" s="147">
        <f t="shared" si="1"/>
        <v>0.4322035717049228</v>
      </c>
    </row>
    <row r="18" spans="2:9" x14ac:dyDescent="0.25">
      <c r="B18" s="9"/>
      <c r="C18" s="9">
        <v>639</v>
      </c>
      <c r="D18" s="9" t="s">
        <v>207</v>
      </c>
      <c r="E18" s="83">
        <v>45040.88</v>
      </c>
      <c r="F18" s="54">
        <v>72555.100000000006</v>
      </c>
      <c r="G18" s="54">
        <v>57665.32</v>
      </c>
      <c r="H18" s="147">
        <f t="shared" si="0"/>
        <v>1.2802884845944396</v>
      </c>
      <c r="I18" s="147">
        <f t="shared" si="1"/>
        <v>0.79477969157233597</v>
      </c>
    </row>
    <row r="19" spans="2:9" x14ac:dyDescent="0.25">
      <c r="B19" s="9"/>
      <c r="C19" s="14">
        <v>6393</v>
      </c>
      <c r="D19" s="14" t="s">
        <v>208</v>
      </c>
      <c r="E19" s="53">
        <v>45040.88</v>
      </c>
      <c r="F19" s="54">
        <v>72555.100000000006</v>
      </c>
      <c r="G19" s="54">
        <v>57665.32</v>
      </c>
      <c r="H19" s="147">
        <f t="shared" si="0"/>
        <v>1.2802884845944396</v>
      </c>
      <c r="I19" s="147">
        <f t="shared" si="1"/>
        <v>0.79477969157233597</v>
      </c>
    </row>
    <row r="20" spans="2:9" x14ac:dyDescent="0.25">
      <c r="B20" s="9"/>
      <c r="C20" s="9">
        <v>64</v>
      </c>
      <c r="D20" s="9" t="s">
        <v>193</v>
      </c>
      <c r="E20" s="83">
        <v>1.46</v>
      </c>
      <c r="F20" s="54">
        <v>100</v>
      </c>
      <c r="G20" s="54">
        <v>74.34</v>
      </c>
      <c r="H20" s="147">
        <f t="shared" si="0"/>
        <v>50.917808219178085</v>
      </c>
      <c r="I20" s="147">
        <f t="shared" si="1"/>
        <v>0.74340000000000006</v>
      </c>
    </row>
    <row r="21" spans="2:9" x14ac:dyDescent="0.25">
      <c r="B21" s="9"/>
      <c r="C21" s="9">
        <v>641</v>
      </c>
      <c r="D21" s="9" t="s">
        <v>231</v>
      </c>
      <c r="E21" s="53">
        <v>1.46</v>
      </c>
      <c r="F21" s="54">
        <v>100</v>
      </c>
      <c r="G21" s="54">
        <v>74.34</v>
      </c>
      <c r="H21" s="147">
        <f t="shared" si="0"/>
        <v>50.917808219178085</v>
      </c>
      <c r="I21" s="147">
        <f t="shared" si="1"/>
        <v>0.74340000000000006</v>
      </c>
    </row>
    <row r="22" spans="2:9" x14ac:dyDescent="0.25">
      <c r="B22" s="9"/>
      <c r="C22" s="14">
        <v>6413</v>
      </c>
      <c r="D22" s="14" t="s">
        <v>232</v>
      </c>
      <c r="E22" s="53">
        <v>1.46</v>
      </c>
      <c r="F22" s="54">
        <v>100</v>
      </c>
      <c r="G22" s="54">
        <v>74.34</v>
      </c>
      <c r="H22" s="147">
        <f t="shared" si="0"/>
        <v>50.917808219178085</v>
      </c>
      <c r="I22" s="147">
        <f t="shared" si="1"/>
        <v>0.74340000000000006</v>
      </c>
    </row>
    <row r="23" spans="2:9" x14ac:dyDescent="0.25">
      <c r="B23" s="9"/>
      <c r="C23" s="9">
        <v>65</v>
      </c>
      <c r="D23" s="9" t="s">
        <v>194</v>
      </c>
      <c r="E23" s="53">
        <v>67405.91</v>
      </c>
      <c r="F23" s="54">
        <v>75064.86</v>
      </c>
      <c r="G23" s="54">
        <v>80467.240000000005</v>
      </c>
      <c r="H23" s="147">
        <f t="shared" si="0"/>
        <v>1.1937712880072386</v>
      </c>
      <c r="I23" s="147">
        <f t="shared" si="1"/>
        <v>1.0719694941148228</v>
      </c>
    </row>
    <row r="24" spans="2:9" x14ac:dyDescent="0.25">
      <c r="B24" s="9"/>
      <c r="C24" s="9">
        <v>652</v>
      </c>
      <c r="D24" s="9" t="s">
        <v>194</v>
      </c>
      <c r="E24" s="53">
        <v>67405.91</v>
      </c>
      <c r="F24" s="54">
        <v>75064.86</v>
      </c>
      <c r="G24" s="54">
        <v>80467.240000000005</v>
      </c>
      <c r="H24" s="147">
        <f t="shared" si="0"/>
        <v>1.1937712880072386</v>
      </c>
      <c r="I24" s="147">
        <f t="shared" si="1"/>
        <v>1.0719694941148228</v>
      </c>
    </row>
    <row r="25" spans="2:9" x14ac:dyDescent="0.25">
      <c r="B25" s="9"/>
      <c r="C25" s="14">
        <v>6526</v>
      </c>
      <c r="D25" s="14" t="s">
        <v>209</v>
      </c>
      <c r="E25" s="53">
        <v>67405.91</v>
      </c>
      <c r="F25" s="54">
        <v>75064.86</v>
      </c>
      <c r="G25" s="54">
        <v>80467.240000000005</v>
      </c>
      <c r="H25" s="147">
        <f t="shared" si="0"/>
        <v>1.1937712880072386</v>
      </c>
      <c r="I25" s="147">
        <f t="shared" si="1"/>
        <v>1.0719694941148228</v>
      </c>
    </row>
    <row r="26" spans="2:9" x14ac:dyDescent="0.25">
      <c r="B26" s="10"/>
      <c r="C26" s="24">
        <v>66</v>
      </c>
      <c r="D26" s="100" t="s">
        <v>195</v>
      </c>
      <c r="E26" s="83">
        <v>134722.23000000001</v>
      </c>
      <c r="F26" s="54">
        <v>137411.95000000001</v>
      </c>
      <c r="G26" s="54">
        <v>93550.399999999994</v>
      </c>
      <c r="H26" s="147">
        <f t="shared" si="0"/>
        <v>0.69439468156071926</v>
      </c>
      <c r="I26" s="147">
        <f t="shared" si="1"/>
        <v>0.68080250662333219</v>
      </c>
    </row>
    <row r="27" spans="2:9" x14ac:dyDescent="0.25">
      <c r="B27" s="10"/>
      <c r="C27" s="24">
        <v>661</v>
      </c>
      <c r="D27" s="100" t="s">
        <v>195</v>
      </c>
      <c r="E27" s="53">
        <v>134722.23000000001</v>
      </c>
      <c r="F27" s="54">
        <v>135411.95000000001</v>
      </c>
      <c r="G27" s="54">
        <v>91554.65</v>
      </c>
      <c r="H27" s="147">
        <f t="shared" si="0"/>
        <v>0.67958086798296014</v>
      </c>
      <c r="I27" s="147">
        <f t="shared" si="1"/>
        <v>0.67611942668280001</v>
      </c>
    </row>
    <row r="28" spans="2:9" x14ac:dyDescent="0.25">
      <c r="B28" s="10"/>
      <c r="C28" s="10">
        <v>6615</v>
      </c>
      <c r="D28" s="11" t="s">
        <v>233</v>
      </c>
      <c r="E28" s="53">
        <v>134722.23000000001</v>
      </c>
      <c r="F28" s="54">
        <v>135411.95000000001</v>
      </c>
      <c r="G28" s="54">
        <v>91554.65</v>
      </c>
      <c r="H28" s="147">
        <f t="shared" si="0"/>
        <v>0.67958086798296014</v>
      </c>
      <c r="I28" s="147">
        <f t="shared" si="1"/>
        <v>0.67611942668280001</v>
      </c>
    </row>
    <row r="29" spans="2:9" x14ac:dyDescent="0.25">
      <c r="B29" s="10"/>
      <c r="C29" s="10">
        <v>663</v>
      </c>
      <c r="D29" s="11" t="s">
        <v>234</v>
      </c>
      <c r="E29" s="53"/>
      <c r="F29" s="54">
        <v>2000</v>
      </c>
      <c r="G29" s="54">
        <v>1995.75</v>
      </c>
      <c r="H29" s="147"/>
      <c r="I29" s="147">
        <f t="shared" si="1"/>
        <v>0.99787499999999996</v>
      </c>
    </row>
    <row r="30" spans="2:9" x14ac:dyDescent="0.25">
      <c r="B30" s="10"/>
      <c r="C30" s="10">
        <v>6631</v>
      </c>
      <c r="D30" s="11" t="s">
        <v>132</v>
      </c>
      <c r="E30" s="53"/>
      <c r="F30" s="54">
        <v>2000</v>
      </c>
      <c r="G30" s="54">
        <v>1995.75</v>
      </c>
      <c r="H30" s="147"/>
      <c r="I30" s="147">
        <f t="shared" si="1"/>
        <v>0.99787499999999996</v>
      </c>
    </row>
    <row r="31" spans="2:9" ht="25.5" x14ac:dyDescent="0.25">
      <c r="B31" s="10"/>
      <c r="C31" s="24">
        <v>67</v>
      </c>
      <c r="D31" s="9" t="s">
        <v>21</v>
      </c>
      <c r="E31" s="83">
        <v>508227.4</v>
      </c>
      <c r="F31" s="54">
        <v>451950.66</v>
      </c>
      <c r="G31" s="54">
        <v>437511.96</v>
      </c>
      <c r="H31" s="147">
        <f t="shared" si="0"/>
        <v>0.86085866287413859</v>
      </c>
      <c r="I31" s="147">
        <f t="shared" si="1"/>
        <v>0.96805248608332606</v>
      </c>
    </row>
    <row r="32" spans="2:9" ht="25.5" x14ac:dyDescent="0.25">
      <c r="B32" s="10"/>
      <c r="C32" s="24">
        <v>671</v>
      </c>
      <c r="D32" s="9" t="s">
        <v>21</v>
      </c>
      <c r="E32" s="53">
        <v>508227.4</v>
      </c>
      <c r="F32" s="53">
        <v>451950.66</v>
      </c>
      <c r="G32" s="54">
        <v>437511.96</v>
      </c>
      <c r="H32" s="147">
        <f t="shared" si="0"/>
        <v>0.86085866287413859</v>
      </c>
      <c r="I32" s="147">
        <f t="shared" si="1"/>
        <v>0.96805248608332606</v>
      </c>
    </row>
    <row r="33" spans="2:9" ht="25.5" x14ac:dyDescent="0.25">
      <c r="B33" s="10"/>
      <c r="C33" s="10">
        <v>6711</v>
      </c>
      <c r="D33" s="14" t="s">
        <v>210</v>
      </c>
      <c r="E33" s="53">
        <v>403731.1</v>
      </c>
      <c r="F33" s="53">
        <v>434693.79</v>
      </c>
      <c r="G33" s="54">
        <v>415623.71</v>
      </c>
      <c r="H33" s="147">
        <f t="shared" si="0"/>
        <v>1.0294567597096187</v>
      </c>
      <c r="I33" s="147">
        <f t="shared" si="1"/>
        <v>0.95612985407498008</v>
      </c>
    </row>
    <row r="34" spans="2:9" ht="25.5" x14ac:dyDescent="0.25">
      <c r="B34" s="10"/>
      <c r="C34" s="10">
        <v>6712</v>
      </c>
      <c r="D34" s="14" t="s">
        <v>211</v>
      </c>
      <c r="E34" s="53">
        <v>104496.3</v>
      </c>
      <c r="F34" s="53">
        <v>17256.87</v>
      </c>
      <c r="G34" s="54">
        <v>21888.25</v>
      </c>
      <c r="H34" s="147">
        <f t="shared" ref="H34" si="2">G34/E34</f>
        <v>0.20946435424029367</v>
      </c>
      <c r="I34" s="147">
        <f t="shared" ref="I34" si="3">G34/F34</f>
        <v>1.2683789122824707</v>
      </c>
    </row>
    <row r="35" spans="2:9" x14ac:dyDescent="0.25">
      <c r="B35" s="10"/>
      <c r="C35" s="24">
        <v>92</v>
      </c>
      <c r="D35" s="9" t="s">
        <v>262</v>
      </c>
      <c r="E35" s="83"/>
      <c r="F35" s="83">
        <v>76668.67</v>
      </c>
      <c r="G35" s="76"/>
      <c r="H35" s="147"/>
      <c r="I35" s="147"/>
    </row>
    <row r="36" spans="2:9" x14ac:dyDescent="0.25">
      <c r="B36" s="10"/>
      <c r="C36" s="10">
        <v>922</v>
      </c>
      <c r="D36" s="14" t="s">
        <v>263</v>
      </c>
      <c r="E36" s="53"/>
      <c r="F36" s="53">
        <v>76668.67</v>
      </c>
      <c r="G36" s="54"/>
      <c r="H36" s="147"/>
      <c r="I36" s="147"/>
    </row>
    <row r="37" spans="2:9" x14ac:dyDescent="0.25">
      <c r="B37" s="10"/>
      <c r="C37" s="10">
        <v>9221</v>
      </c>
      <c r="D37" s="14" t="s">
        <v>264</v>
      </c>
      <c r="E37" s="53"/>
      <c r="F37" s="53">
        <v>43890.93</v>
      </c>
      <c r="G37" s="54"/>
      <c r="H37" s="147"/>
      <c r="I37" s="147"/>
    </row>
    <row r="38" spans="2:9" x14ac:dyDescent="0.25">
      <c r="B38" s="10"/>
      <c r="C38" s="10">
        <v>9221</v>
      </c>
      <c r="D38" s="14" t="s">
        <v>265</v>
      </c>
      <c r="E38" s="53"/>
      <c r="F38" s="53">
        <v>1514.44</v>
      </c>
      <c r="G38" s="54"/>
      <c r="H38" s="147"/>
      <c r="I38" s="147"/>
    </row>
    <row r="39" spans="2:9" x14ac:dyDescent="0.25">
      <c r="B39" s="10"/>
      <c r="C39" s="10">
        <v>9221</v>
      </c>
      <c r="D39" s="14" t="s">
        <v>266</v>
      </c>
      <c r="E39" s="53"/>
      <c r="F39" s="53">
        <v>31263.3</v>
      </c>
      <c r="G39" s="54"/>
      <c r="H39" s="147"/>
      <c r="I39" s="147"/>
    </row>
    <row r="42" spans="2:9" ht="15.75" x14ac:dyDescent="0.25">
      <c r="B42" s="187" t="s">
        <v>34</v>
      </c>
      <c r="C42" s="206"/>
      <c r="D42" s="206"/>
      <c r="E42" s="206"/>
      <c r="F42" s="206"/>
      <c r="G42" s="206"/>
      <c r="H42" s="206"/>
      <c r="I42" s="206"/>
    </row>
    <row r="43" spans="2:9" ht="18" x14ac:dyDescent="0.25">
      <c r="B43" s="4"/>
      <c r="C43" s="4"/>
      <c r="D43" s="4"/>
      <c r="E43" s="4"/>
      <c r="F43" s="4"/>
      <c r="G43" s="4"/>
      <c r="H43" s="5"/>
      <c r="I43" s="5"/>
    </row>
    <row r="44" spans="2:9" x14ac:dyDescent="0.25">
      <c r="B44" s="17" t="s">
        <v>4</v>
      </c>
      <c r="C44" s="16" t="s">
        <v>5</v>
      </c>
      <c r="D44" s="16" t="s">
        <v>7</v>
      </c>
      <c r="E44" s="16" t="s">
        <v>23</v>
      </c>
      <c r="F44" s="17" t="s">
        <v>228</v>
      </c>
      <c r="G44" s="17" t="s">
        <v>230</v>
      </c>
      <c r="H44" s="17" t="s">
        <v>229</v>
      </c>
      <c r="I44" s="17" t="s">
        <v>229</v>
      </c>
    </row>
    <row r="45" spans="2:9" x14ac:dyDescent="0.25">
      <c r="B45" s="17"/>
      <c r="C45" s="16"/>
      <c r="D45" s="16">
        <v>1</v>
      </c>
      <c r="E45" s="16">
        <v>2</v>
      </c>
      <c r="F45" s="17">
        <v>3</v>
      </c>
      <c r="G45" s="17">
        <v>4</v>
      </c>
      <c r="H45" s="68" t="s">
        <v>258</v>
      </c>
      <c r="I45" s="68" t="s">
        <v>259</v>
      </c>
    </row>
    <row r="46" spans="2:9" x14ac:dyDescent="0.25">
      <c r="B46" s="32"/>
      <c r="C46" s="33"/>
      <c r="D46" s="31" t="s">
        <v>1</v>
      </c>
      <c r="E46" s="69">
        <v>2239898.71</v>
      </c>
      <c r="F46" s="91">
        <v>2707579.72</v>
      </c>
      <c r="G46" s="91">
        <v>2384561.69</v>
      </c>
      <c r="H46" s="148">
        <f>G46/E46</f>
        <v>1.0645846079352401</v>
      </c>
      <c r="I46" s="148">
        <f>G46/F46</f>
        <v>0.88069860783268084</v>
      </c>
    </row>
    <row r="47" spans="2:9" ht="15.75" customHeight="1" x14ac:dyDescent="0.25">
      <c r="B47" s="9">
        <v>3</v>
      </c>
      <c r="C47" s="9">
        <v>3</v>
      </c>
      <c r="D47" s="9" t="s">
        <v>8</v>
      </c>
      <c r="E47" s="83">
        <v>2057619.85</v>
      </c>
      <c r="F47" s="76">
        <v>2473077.36</v>
      </c>
      <c r="G47" s="76">
        <v>2297249.58</v>
      </c>
      <c r="H47" s="148">
        <f t="shared" ref="H47:H110" si="4">G47/E47</f>
        <v>1.1164596706238035</v>
      </c>
      <c r="I47" s="148">
        <f t="shared" ref="I47:I110" si="5">G47/F47</f>
        <v>0.92890324304291083</v>
      </c>
    </row>
    <row r="48" spans="2:9" ht="15.75" customHeight="1" x14ac:dyDescent="0.25">
      <c r="B48" s="9"/>
      <c r="C48" s="9">
        <v>31</v>
      </c>
      <c r="D48" s="9" t="s">
        <v>9</v>
      </c>
      <c r="E48" s="83">
        <v>1464572.22</v>
      </c>
      <c r="F48" s="76">
        <v>1709187.33</v>
      </c>
      <c r="G48" s="76">
        <v>1690216.74</v>
      </c>
      <c r="H48" s="148">
        <f t="shared" si="4"/>
        <v>1.1540685511568696</v>
      </c>
      <c r="I48" s="148">
        <f t="shared" si="5"/>
        <v>0.98890081287929976</v>
      </c>
    </row>
    <row r="49" spans="2:9" ht="15.75" customHeight="1" x14ac:dyDescent="0.25">
      <c r="B49" s="9"/>
      <c r="C49" s="9">
        <v>311</v>
      </c>
      <c r="D49" s="9" t="s">
        <v>212</v>
      </c>
      <c r="E49" s="83">
        <v>1214913.1599999999</v>
      </c>
      <c r="F49" s="76">
        <v>1404735.73</v>
      </c>
      <c r="G49" s="76">
        <v>1397413.47</v>
      </c>
      <c r="H49" s="148">
        <f t="shared" si="4"/>
        <v>1.1502167529405971</v>
      </c>
      <c r="I49" s="148">
        <f t="shared" si="5"/>
        <v>0.9947874466039246</v>
      </c>
    </row>
    <row r="50" spans="2:9" ht="15.75" customHeight="1" x14ac:dyDescent="0.25">
      <c r="B50" s="9"/>
      <c r="C50" s="14">
        <v>3111</v>
      </c>
      <c r="D50" s="14" t="s">
        <v>106</v>
      </c>
      <c r="E50" s="53">
        <v>1189702.1000000001</v>
      </c>
      <c r="F50" s="54">
        <v>1359735.73</v>
      </c>
      <c r="G50" s="54">
        <v>1351634.36</v>
      </c>
      <c r="H50" s="148">
        <f t="shared" si="4"/>
        <v>1.1361116030643301</v>
      </c>
      <c r="I50" s="148">
        <f t="shared" si="5"/>
        <v>0.99404195254911787</v>
      </c>
    </row>
    <row r="51" spans="2:9" ht="15.75" customHeight="1" x14ac:dyDescent="0.25">
      <c r="B51" s="9"/>
      <c r="C51" s="14">
        <v>3113</v>
      </c>
      <c r="D51" s="14" t="s">
        <v>108</v>
      </c>
      <c r="E51" s="53">
        <v>25211.06</v>
      </c>
      <c r="F51" s="54">
        <v>45000</v>
      </c>
      <c r="G51" s="54">
        <v>45779.11</v>
      </c>
      <c r="H51" s="148">
        <f t="shared" si="4"/>
        <v>1.8158343996642743</v>
      </c>
      <c r="I51" s="148">
        <f t="shared" si="5"/>
        <v>1.0173135555555555</v>
      </c>
    </row>
    <row r="52" spans="2:9" ht="15.75" customHeight="1" x14ac:dyDescent="0.25">
      <c r="B52" s="9"/>
      <c r="C52" s="9">
        <v>312</v>
      </c>
      <c r="D52" s="9" t="s">
        <v>109</v>
      </c>
      <c r="E52" s="83">
        <v>54837.53</v>
      </c>
      <c r="F52" s="76">
        <v>72750</v>
      </c>
      <c r="G52" s="76">
        <v>63023.64</v>
      </c>
      <c r="H52" s="148">
        <f t="shared" si="4"/>
        <v>1.1492793347913373</v>
      </c>
      <c r="I52" s="148">
        <f t="shared" si="5"/>
        <v>0.8663043298969072</v>
      </c>
    </row>
    <row r="53" spans="2:9" ht="15.75" customHeight="1" x14ac:dyDescent="0.25">
      <c r="B53" s="9"/>
      <c r="C53" s="9">
        <v>313</v>
      </c>
      <c r="D53" s="9" t="s">
        <v>213</v>
      </c>
      <c r="E53" s="83">
        <v>194821.53</v>
      </c>
      <c r="F53" s="76">
        <v>231701.6</v>
      </c>
      <c r="G53" s="76">
        <v>229779.63</v>
      </c>
      <c r="H53" s="148">
        <f t="shared" si="4"/>
        <v>1.1794365335289174</v>
      </c>
      <c r="I53" s="148">
        <f t="shared" si="5"/>
        <v>0.99170497743649588</v>
      </c>
    </row>
    <row r="54" spans="2:9" ht="15.75" customHeight="1" x14ac:dyDescent="0.25">
      <c r="B54" s="9"/>
      <c r="C54" s="14">
        <v>3132</v>
      </c>
      <c r="D54" s="14" t="s">
        <v>214</v>
      </c>
      <c r="E54" s="53">
        <v>194646.44</v>
      </c>
      <c r="F54" s="54">
        <v>231701.6</v>
      </c>
      <c r="G54" s="54">
        <v>229771.43</v>
      </c>
      <c r="H54" s="148">
        <f t="shared" si="4"/>
        <v>1.1804553425174382</v>
      </c>
      <c r="I54" s="148">
        <f t="shared" si="5"/>
        <v>0.9916695870896014</v>
      </c>
    </row>
    <row r="55" spans="2:9" ht="15.75" customHeight="1" x14ac:dyDescent="0.25">
      <c r="B55" s="9"/>
      <c r="C55" s="14">
        <v>3133</v>
      </c>
      <c r="D55" s="14" t="s">
        <v>215</v>
      </c>
      <c r="E55" s="53">
        <v>175.09</v>
      </c>
      <c r="F55" s="54"/>
      <c r="G55" s="54">
        <v>8.1999999999999993</v>
      </c>
      <c r="H55" s="148">
        <f t="shared" si="4"/>
        <v>4.6833057284824939E-2</v>
      </c>
      <c r="I55" s="148"/>
    </row>
    <row r="56" spans="2:9" x14ac:dyDescent="0.25">
      <c r="B56" s="10"/>
      <c r="C56" s="24">
        <v>32</v>
      </c>
      <c r="D56" s="24" t="s">
        <v>17</v>
      </c>
      <c r="E56" s="83">
        <v>468327.46</v>
      </c>
      <c r="F56" s="76">
        <v>616279.26</v>
      </c>
      <c r="G56" s="76">
        <v>480318.4</v>
      </c>
      <c r="H56" s="148">
        <f t="shared" si="4"/>
        <v>1.0256037516997187</v>
      </c>
      <c r="I56" s="148">
        <f t="shared" si="5"/>
        <v>0.77938433300513799</v>
      </c>
    </row>
    <row r="57" spans="2:9" x14ac:dyDescent="0.25">
      <c r="B57" s="10"/>
      <c r="C57" s="24">
        <v>321</v>
      </c>
      <c r="D57" s="24" t="s">
        <v>216</v>
      </c>
      <c r="E57" s="83">
        <v>88587.61</v>
      </c>
      <c r="F57" s="76">
        <v>96817.42</v>
      </c>
      <c r="G57" s="76">
        <v>76686.06</v>
      </c>
      <c r="H57" s="148">
        <f t="shared" si="4"/>
        <v>0.86565220576556923</v>
      </c>
      <c r="I57" s="148">
        <f t="shared" si="5"/>
        <v>0.79206882397816425</v>
      </c>
    </row>
    <row r="58" spans="2:9" x14ac:dyDescent="0.25">
      <c r="B58" s="10"/>
      <c r="C58" s="10">
        <v>3211</v>
      </c>
      <c r="D58" s="10" t="s">
        <v>70</v>
      </c>
      <c r="E58" s="53">
        <v>12862.26</v>
      </c>
      <c r="F58" s="54">
        <v>31697.23</v>
      </c>
      <c r="G58" s="54">
        <v>14988.04</v>
      </c>
      <c r="H58" s="148">
        <f t="shared" si="4"/>
        <v>1.1652726659234069</v>
      </c>
      <c r="I58" s="148">
        <f t="shared" si="5"/>
        <v>0.4728501512592741</v>
      </c>
    </row>
    <row r="59" spans="2:9" x14ac:dyDescent="0.25">
      <c r="B59" s="10"/>
      <c r="C59" s="10">
        <v>3212</v>
      </c>
      <c r="D59" s="10" t="s">
        <v>176</v>
      </c>
      <c r="E59" s="53">
        <v>74535.460000000006</v>
      </c>
      <c r="F59" s="54">
        <v>61788.22</v>
      </c>
      <c r="G59" s="54">
        <v>58588.89</v>
      </c>
      <c r="H59" s="148">
        <f t="shared" si="4"/>
        <v>0.78605391313074335</v>
      </c>
      <c r="I59" s="148">
        <f t="shared" si="5"/>
        <v>0.94822103630756793</v>
      </c>
    </row>
    <row r="60" spans="2:9" x14ac:dyDescent="0.25">
      <c r="B60" s="10"/>
      <c r="C60" s="10">
        <v>3213</v>
      </c>
      <c r="D60" s="10" t="s">
        <v>217</v>
      </c>
      <c r="E60" s="53">
        <v>1189.8900000000001</v>
      </c>
      <c r="F60" s="54">
        <v>3331.97</v>
      </c>
      <c r="G60" s="54">
        <v>3109.13</v>
      </c>
      <c r="H60" s="148">
        <f t="shared" si="4"/>
        <v>2.6129558194454949</v>
      </c>
      <c r="I60" s="148">
        <f t="shared" si="5"/>
        <v>0.93312064634435488</v>
      </c>
    </row>
    <row r="61" spans="2:9" x14ac:dyDescent="0.25">
      <c r="B61" s="10"/>
      <c r="C61" s="144">
        <v>322</v>
      </c>
      <c r="D61" s="24" t="s">
        <v>133</v>
      </c>
      <c r="E61" s="83">
        <v>195263.75</v>
      </c>
      <c r="F61" s="76">
        <v>253916.25</v>
      </c>
      <c r="G61" s="76">
        <v>210121.8</v>
      </c>
      <c r="H61" s="148">
        <f t="shared" si="4"/>
        <v>1.0760922086152702</v>
      </c>
      <c r="I61" s="148">
        <f t="shared" si="5"/>
        <v>0.82752403597642921</v>
      </c>
    </row>
    <row r="62" spans="2:9" x14ac:dyDescent="0.25">
      <c r="B62" s="10"/>
      <c r="C62" s="99">
        <v>3221</v>
      </c>
      <c r="D62" s="77" t="s">
        <v>73</v>
      </c>
      <c r="E62" s="53">
        <v>26266.67</v>
      </c>
      <c r="F62" s="54">
        <v>49318.53</v>
      </c>
      <c r="G62" s="54">
        <v>37096.1</v>
      </c>
      <c r="H62" s="148">
        <f t="shared" si="4"/>
        <v>1.4122878918416382</v>
      </c>
      <c r="I62" s="148">
        <f t="shared" si="5"/>
        <v>0.7521736758982881</v>
      </c>
    </row>
    <row r="63" spans="2:9" x14ac:dyDescent="0.25">
      <c r="B63" s="10"/>
      <c r="C63" s="99">
        <v>3222</v>
      </c>
      <c r="D63" s="77" t="s">
        <v>101</v>
      </c>
      <c r="E63" s="53">
        <v>47246.69</v>
      </c>
      <c r="F63" s="54">
        <v>58571.96</v>
      </c>
      <c r="G63" s="54">
        <v>51947.18</v>
      </c>
      <c r="H63" s="148">
        <f t="shared" si="4"/>
        <v>1.0994882392819476</v>
      </c>
      <c r="I63" s="148">
        <f t="shared" si="5"/>
        <v>0.88689502622073768</v>
      </c>
    </row>
    <row r="64" spans="2:9" x14ac:dyDescent="0.25">
      <c r="B64" s="10"/>
      <c r="C64" s="99">
        <v>3223</v>
      </c>
      <c r="D64" s="77" t="s">
        <v>74</v>
      </c>
      <c r="E64" s="53">
        <v>102607.49</v>
      </c>
      <c r="F64" s="54">
        <v>118689.04</v>
      </c>
      <c r="G64" s="54">
        <v>112702.39</v>
      </c>
      <c r="H64" s="148">
        <f t="shared" si="4"/>
        <v>1.0983836560079581</v>
      </c>
      <c r="I64" s="148">
        <f t="shared" si="5"/>
        <v>0.94956021213079156</v>
      </c>
    </row>
    <row r="65" spans="2:9" x14ac:dyDescent="0.25">
      <c r="B65" s="10"/>
      <c r="C65" s="99">
        <v>3224</v>
      </c>
      <c r="D65" s="77" t="s">
        <v>76</v>
      </c>
      <c r="E65" s="53">
        <v>7433.91</v>
      </c>
      <c r="F65" s="54">
        <v>8190.6</v>
      </c>
      <c r="G65" s="54">
        <v>6288.71</v>
      </c>
      <c r="H65" s="148">
        <f t="shared" si="4"/>
        <v>0.84594917075939846</v>
      </c>
      <c r="I65" s="148">
        <f t="shared" si="5"/>
        <v>0.76779601006031306</v>
      </c>
    </row>
    <row r="66" spans="2:9" x14ac:dyDescent="0.25">
      <c r="B66" s="10"/>
      <c r="C66" s="99">
        <v>3225</v>
      </c>
      <c r="D66" s="77" t="s">
        <v>77</v>
      </c>
      <c r="E66" s="53">
        <v>11708.99</v>
      </c>
      <c r="F66" s="54">
        <v>17503.12</v>
      </c>
      <c r="G66" s="54">
        <v>1237.0899999999999</v>
      </c>
      <c r="H66" s="148">
        <f t="shared" si="4"/>
        <v>0.10565300679221691</v>
      </c>
      <c r="I66" s="148">
        <f t="shared" si="5"/>
        <v>7.0678256219462582E-2</v>
      </c>
    </row>
    <row r="67" spans="2:9" x14ac:dyDescent="0.25">
      <c r="B67" s="10"/>
      <c r="C67" s="99">
        <v>3227</v>
      </c>
      <c r="D67" s="77" t="s">
        <v>148</v>
      </c>
      <c r="E67" s="53"/>
      <c r="F67" s="54">
        <v>1643</v>
      </c>
      <c r="G67" s="54">
        <v>850.33</v>
      </c>
      <c r="H67" s="148" t="e">
        <f t="shared" si="4"/>
        <v>#DIV/0!</v>
      </c>
      <c r="I67" s="148">
        <f t="shared" si="5"/>
        <v>0.51754716981132076</v>
      </c>
    </row>
    <row r="68" spans="2:9" x14ac:dyDescent="0.25">
      <c r="B68" s="10"/>
      <c r="C68" s="142">
        <v>323</v>
      </c>
      <c r="D68" s="143" t="s">
        <v>218</v>
      </c>
      <c r="E68" s="83">
        <v>168889.17</v>
      </c>
      <c r="F68" s="76">
        <v>212302.4</v>
      </c>
      <c r="G68" s="76">
        <v>184322.34</v>
      </c>
      <c r="H68" s="148">
        <f t="shared" si="4"/>
        <v>1.0913804597417347</v>
      </c>
      <c r="I68" s="148">
        <f t="shared" si="5"/>
        <v>0.86820657703351445</v>
      </c>
    </row>
    <row r="69" spans="2:9" x14ac:dyDescent="0.25">
      <c r="B69" s="10"/>
      <c r="C69" s="99">
        <v>3231</v>
      </c>
      <c r="D69" s="77" t="s">
        <v>78</v>
      </c>
      <c r="E69" s="53">
        <v>8695.27</v>
      </c>
      <c r="F69" s="54">
        <v>17876.14</v>
      </c>
      <c r="G69" s="54">
        <v>6485.61</v>
      </c>
      <c r="H69" s="148">
        <f t="shared" si="4"/>
        <v>0.74587793133508207</v>
      </c>
      <c r="I69" s="148">
        <f t="shared" si="5"/>
        <v>0.36280819013500676</v>
      </c>
    </row>
    <row r="70" spans="2:9" x14ac:dyDescent="0.25">
      <c r="B70" s="10"/>
      <c r="C70" s="99">
        <v>3232</v>
      </c>
      <c r="D70" s="77" t="s">
        <v>79</v>
      </c>
      <c r="E70" s="53">
        <v>40918.730000000003</v>
      </c>
      <c r="F70" s="54">
        <v>48273.51</v>
      </c>
      <c r="G70" s="54">
        <v>41624.410000000003</v>
      </c>
      <c r="H70" s="148">
        <f t="shared" si="4"/>
        <v>1.0172458920401488</v>
      </c>
      <c r="I70" s="148">
        <f t="shared" si="5"/>
        <v>0.86226193206170432</v>
      </c>
    </row>
    <row r="71" spans="2:9" x14ac:dyDescent="0.25">
      <c r="B71" s="10"/>
      <c r="C71" s="99">
        <v>3233</v>
      </c>
      <c r="D71" s="77" t="s">
        <v>80</v>
      </c>
      <c r="E71" s="53">
        <v>392.89</v>
      </c>
      <c r="F71" s="54">
        <v>2343.61</v>
      </c>
      <c r="G71" s="54">
        <v>2323.58</v>
      </c>
      <c r="H71" s="148">
        <f t="shared" si="4"/>
        <v>5.9140726411972819</v>
      </c>
      <c r="I71" s="148">
        <f t="shared" si="5"/>
        <v>0.99145335614714047</v>
      </c>
    </row>
    <row r="72" spans="2:9" x14ac:dyDescent="0.25">
      <c r="B72" s="10"/>
      <c r="C72" s="99">
        <v>3234</v>
      </c>
      <c r="D72" s="77" t="s">
        <v>81</v>
      </c>
      <c r="E72" s="53">
        <v>23837.61</v>
      </c>
      <c r="F72" s="54">
        <v>22532.57</v>
      </c>
      <c r="G72" s="54">
        <v>24215.439999999999</v>
      </c>
      <c r="H72" s="148">
        <f t="shared" si="4"/>
        <v>1.0158501628309213</v>
      </c>
      <c r="I72" s="148">
        <f t="shared" si="5"/>
        <v>1.0746861099288718</v>
      </c>
    </row>
    <row r="73" spans="2:9" x14ac:dyDescent="0.25">
      <c r="B73" s="10"/>
      <c r="C73" s="99">
        <v>3235</v>
      </c>
      <c r="D73" s="77" t="s">
        <v>82</v>
      </c>
      <c r="E73" s="53">
        <v>5095.62</v>
      </c>
      <c r="F73" s="54">
        <v>6050.84</v>
      </c>
      <c r="G73" s="54">
        <v>4836.59</v>
      </c>
      <c r="H73" s="148">
        <f t="shared" si="4"/>
        <v>0.94916614661218857</v>
      </c>
      <c r="I73" s="148">
        <f t="shared" si="5"/>
        <v>0.79932538292204058</v>
      </c>
    </row>
    <row r="74" spans="2:9" x14ac:dyDescent="0.25">
      <c r="B74" s="10"/>
      <c r="C74" s="99">
        <v>3236</v>
      </c>
      <c r="D74" s="77" t="s">
        <v>83</v>
      </c>
      <c r="E74" s="53">
        <v>5221.6499999999996</v>
      </c>
      <c r="F74" s="54">
        <v>5422.46</v>
      </c>
      <c r="G74" s="54">
        <v>4652.9799999999996</v>
      </c>
      <c r="H74" s="148">
        <f t="shared" si="4"/>
        <v>0.89109381134315779</v>
      </c>
      <c r="I74" s="148">
        <f t="shared" si="5"/>
        <v>0.8580939278482459</v>
      </c>
    </row>
    <row r="75" spans="2:9" x14ac:dyDescent="0.25">
      <c r="B75" s="10"/>
      <c r="C75" s="99">
        <v>3237</v>
      </c>
      <c r="D75" s="77" t="s">
        <v>84</v>
      </c>
      <c r="E75" s="53">
        <v>79610.58</v>
      </c>
      <c r="F75" s="54">
        <v>100882.5</v>
      </c>
      <c r="G75" s="54">
        <v>93173.19</v>
      </c>
      <c r="H75" s="148">
        <f t="shared" si="4"/>
        <v>1.1703619041589699</v>
      </c>
      <c r="I75" s="148">
        <f t="shared" si="5"/>
        <v>0.92358129507099851</v>
      </c>
    </row>
    <row r="76" spans="2:9" x14ac:dyDescent="0.25">
      <c r="B76" s="10"/>
      <c r="C76" s="99">
        <v>3238</v>
      </c>
      <c r="D76" s="77" t="s">
        <v>85</v>
      </c>
      <c r="E76" s="53">
        <v>3255.33</v>
      </c>
      <c r="F76" s="54">
        <v>5289.19</v>
      </c>
      <c r="G76" s="54">
        <v>4889.28</v>
      </c>
      <c r="H76" s="148">
        <f t="shared" si="4"/>
        <v>1.5019306798389103</v>
      </c>
      <c r="I76" s="148">
        <f t="shared" si="5"/>
        <v>0.92439106933197712</v>
      </c>
    </row>
    <row r="77" spans="2:9" x14ac:dyDescent="0.25">
      <c r="B77" s="10"/>
      <c r="C77" s="99">
        <v>3239</v>
      </c>
      <c r="D77" s="77" t="s">
        <v>86</v>
      </c>
      <c r="E77" s="53">
        <v>1861.49</v>
      </c>
      <c r="F77" s="54">
        <v>3631.58</v>
      </c>
      <c r="G77" s="54">
        <v>2121.2600000000002</v>
      </c>
      <c r="H77" s="148">
        <f t="shared" si="4"/>
        <v>1.1395495006688192</v>
      </c>
      <c r="I77" s="148">
        <f t="shared" si="5"/>
        <v>0.58411490315510062</v>
      </c>
    </row>
    <row r="78" spans="2:9" ht="26.25" x14ac:dyDescent="0.25">
      <c r="B78" s="10"/>
      <c r="C78" s="142">
        <v>324</v>
      </c>
      <c r="D78" s="143" t="s">
        <v>237</v>
      </c>
      <c r="E78" s="83"/>
      <c r="F78" s="76">
        <v>37440</v>
      </c>
      <c r="G78" s="76"/>
      <c r="H78" s="148"/>
      <c r="I78" s="148"/>
    </row>
    <row r="79" spans="2:9" ht="26.25" x14ac:dyDescent="0.25">
      <c r="B79" s="10"/>
      <c r="C79" s="104">
        <v>3241</v>
      </c>
      <c r="D79" s="77" t="s">
        <v>237</v>
      </c>
      <c r="E79" s="53"/>
      <c r="F79" s="54">
        <v>37440</v>
      </c>
      <c r="G79" s="54"/>
      <c r="H79" s="148"/>
      <c r="I79" s="148"/>
    </row>
    <row r="80" spans="2:9" x14ac:dyDescent="0.25">
      <c r="B80" s="10"/>
      <c r="C80" s="142">
        <v>329</v>
      </c>
      <c r="D80" s="143" t="s">
        <v>90</v>
      </c>
      <c r="E80" s="83">
        <v>15586.94</v>
      </c>
      <c r="F80" s="76">
        <v>15803.19</v>
      </c>
      <c r="G80" s="76">
        <v>9188.2000000000007</v>
      </c>
      <c r="H80" s="148">
        <f t="shared" si="4"/>
        <v>0.58948068062108405</v>
      </c>
      <c r="I80" s="148">
        <f t="shared" si="5"/>
        <v>0.58141425876674269</v>
      </c>
    </row>
    <row r="81" spans="2:9" x14ac:dyDescent="0.25">
      <c r="B81" s="10"/>
      <c r="C81" s="99">
        <v>3292</v>
      </c>
      <c r="D81" s="77" t="s">
        <v>87</v>
      </c>
      <c r="E81" s="53">
        <v>2518.23</v>
      </c>
      <c r="F81" s="54">
        <v>4565.5600000000004</v>
      </c>
      <c r="G81" s="54">
        <v>1920.69</v>
      </c>
      <c r="H81" s="148">
        <f t="shared" si="4"/>
        <v>0.76271428741616132</v>
      </c>
      <c r="I81" s="148">
        <f t="shared" si="5"/>
        <v>0.42069099957069889</v>
      </c>
    </row>
    <row r="82" spans="2:9" x14ac:dyDescent="0.25">
      <c r="B82" s="10"/>
      <c r="C82" s="99">
        <v>3293</v>
      </c>
      <c r="D82" s="77" t="s">
        <v>125</v>
      </c>
      <c r="E82" s="53">
        <v>1418.81</v>
      </c>
      <c r="F82" s="54">
        <v>2654.46</v>
      </c>
      <c r="G82" s="54">
        <v>897.56</v>
      </c>
      <c r="H82" s="148">
        <f t="shared" si="4"/>
        <v>0.63261465594406574</v>
      </c>
      <c r="I82" s="148">
        <f t="shared" si="5"/>
        <v>0.33813280290529896</v>
      </c>
    </row>
    <row r="83" spans="2:9" x14ac:dyDescent="0.25">
      <c r="B83" s="10"/>
      <c r="C83" s="99">
        <v>3294</v>
      </c>
      <c r="D83" s="77" t="s">
        <v>88</v>
      </c>
      <c r="E83" s="53">
        <v>46.45</v>
      </c>
      <c r="F83" s="54">
        <v>449.08</v>
      </c>
      <c r="G83" s="54">
        <v>185</v>
      </c>
      <c r="H83" s="148">
        <f t="shared" si="4"/>
        <v>3.9827771797631861</v>
      </c>
      <c r="I83" s="148">
        <f t="shared" si="5"/>
        <v>0.4119533268014608</v>
      </c>
    </row>
    <row r="84" spans="2:9" x14ac:dyDescent="0.25">
      <c r="B84" s="10"/>
      <c r="C84" s="99">
        <v>3295</v>
      </c>
      <c r="D84" s="77" t="s">
        <v>89</v>
      </c>
      <c r="E84" s="53">
        <v>5891.23</v>
      </c>
      <c r="F84" s="54">
        <v>4814.47</v>
      </c>
      <c r="G84" s="54">
        <v>3745.88</v>
      </c>
      <c r="H84" s="148">
        <f t="shared" si="4"/>
        <v>0.63584005377484842</v>
      </c>
      <c r="I84" s="148">
        <f t="shared" si="5"/>
        <v>0.77804618161500638</v>
      </c>
    </row>
    <row r="85" spans="2:9" x14ac:dyDescent="0.25">
      <c r="B85" s="10"/>
      <c r="C85" s="99">
        <v>3296</v>
      </c>
      <c r="D85" s="77" t="s">
        <v>219</v>
      </c>
      <c r="E85" s="53">
        <v>4437.92</v>
      </c>
      <c r="F85" s="54">
        <v>373.29</v>
      </c>
      <c r="G85" s="54">
        <v>373.29</v>
      </c>
      <c r="H85" s="148">
        <f t="shared" si="4"/>
        <v>8.4113728954104627E-2</v>
      </c>
      <c r="I85" s="148">
        <f t="shared" si="5"/>
        <v>1</v>
      </c>
    </row>
    <row r="86" spans="2:9" x14ac:dyDescent="0.25">
      <c r="B86" s="10"/>
      <c r="C86" s="99">
        <v>3299</v>
      </c>
      <c r="D86" s="77" t="s">
        <v>90</v>
      </c>
      <c r="E86" s="53">
        <v>1274.3</v>
      </c>
      <c r="F86" s="54">
        <v>2946.33</v>
      </c>
      <c r="G86" s="54">
        <v>2065.7800000000002</v>
      </c>
      <c r="H86" s="148">
        <f t="shared" si="4"/>
        <v>1.6211096288158207</v>
      </c>
      <c r="I86" s="148">
        <f t="shared" si="5"/>
        <v>0.70113666832975274</v>
      </c>
    </row>
    <row r="87" spans="2:9" x14ac:dyDescent="0.25">
      <c r="B87" s="10"/>
      <c r="C87" s="24">
        <v>34</v>
      </c>
      <c r="D87" s="24" t="s">
        <v>91</v>
      </c>
      <c r="E87" s="83">
        <v>5212.92</v>
      </c>
      <c r="F87" s="76">
        <v>2656.56</v>
      </c>
      <c r="G87" s="76">
        <v>1294.04</v>
      </c>
      <c r="H87" s="148">
        <f t="shared" si="4"/>
        <v>0.24823707250446966</v>
      </c>
      <c r="I87" s="148">
        <f t="shared" si="5"/>
        <v>0.48711115126328786</v>
      </c>
    </row>
    <row r="88" spans="2:9" x14ac:dyDescent="0.25">
      <c r="B88" s="10"/>
      <c r="C88" s="10">
        <v>343</v>
      </c>
      <c r="D88" s="10" t="s">
        <v>220</v>
      </c>
      <c r="E88" s="53">
        <v>5212.92</v>
      </c>
      <c r="F88" s="54"/>
      <c r="G88" s="54">
        <v>1294.04</v>
      </c>
      <c r="H88" s="148">
        <f t="shared" si="4"/>
        <v>0.24823707250446966</v>
      </c>
      <c r="I88" s="148" t="e">
        <f t="shared" si="5"/>
        <v>#DIV/0!</v>
      </c>
    </row>
    <row r="89" spans="2:9" x14ac:dyDescent="0.25">
      <c r="B89" s="10"/>
      <c r="C89" s="10">
        <v>3431</v>
      </c>
      <c r="D89" s="10" t="s">
        <v>221</v>
      </c>
      <c r="E89" s="53">
        <v>1093.1199999999999</v>
      </c>
      <c r="F89" s="54">
        <v>2083.1799999999998</v>
      </c>
      <c r="G89" s="54">
        <v>1057.23</v>
      </c>
      <c r="H89" s="148">
        <f t="shared" si="4"/>
        <v>0.96716737412178</v>
      </c>
      <c r="I89" s="148">
        <f t="shared" si="5"/>
        <v>0.50750775257058922</v>
      </c>
    </row>
    <row r="90" spans="2:9" x14ac:dyDescent="0.25">
      <c r="B90" s="10"/>
      <c r="C90" s="10">
        <v>3433</v>
      </c>
      <c r="D90" s="10" t="s">
        <v>127</v>
      </c>
      <c r="E90" s="53">
        <v>4119.79</v>
      </c>
      <c r="F90" s="54">
        <v>273.38</v>
      </c>
      <c r="G90" s="54">
        <v>236.81</v>
      </c>
      <c r="H90" s="148">
        <f t="shared" si="4"/>
        <v>5.7481085200944707E-2</v>
      </c>
      <c r="I90" s="148">
        <f t="shared" si="5"/>
        <v>0.86623015582705398</v>
      </c>
    </row>
    <row r="91" spans="2:9" x14ac:dyDescent="0.25">
      <c r="B91" s="10"/>
      <c r="C91" s="10">
        <v>3434</v>
      </c>
      <c r="D91" s="10" t="s">
        <v>128</v>
      </c>
      <c r="E91" s="53"/>
      <c r="F91" s="54">
        <v>300</v>
      </c>
      <c r="G91" s="54"/>
      <c r="H91" s="148"/>
      <c r="I91" s="148">
        <f t="shared" si="5"/>
        <v>0</v>
      </c>
    </row>
    <row r="92" spans="2:9" x14ac:dyDescent="0.25">
      <c r="B92" s="10"/>
      <c r="C92" s="24">
        <v>37</v>
      </c>
      <c r="D92" s="100" t="s">
        <v>190</v>
      </c>
      <c r="E92" s="83">
        <v>119507.25</v>
      </c>
      <c r="F92" s="76">
        <v>144290.6</v>
      </c>
      <c r="G92" s="76">
        <v>125420.4</v>
      </c>
      <c r="H92" s="148">
        <f t="shared" si="4"/>
        <v>1.049479424888448</v>
      </c>
      <c r="I92" s="148">
        <f t="shared" si="5"/>
        <v>0.86922086400638698</v>
      </c>
    </row>
    <row r="93" spans="2:9" x14ac:dyDescent="0.25">
      <c r="B93" s="10"/>
      <c r="C93" s="24">
        <v>372</v>
      </c>
      <c r="D93" s="11" t="s">
        <v>222</v>
      </c>
      <c r="E93" s="53">
        <v>119507.25</v>
      </c>
      <c r="F93" s="54">
        <v>144290.6</v>
      </c>
      <c r="G93" s="54">
        <v>125420.4</v>
      </c>
      <c r="H93" s="148">
        <f t="shared" si="4"/>
        <v>1.049479424888448</v>
      </c>
      <c r="I93" s="148">
        <f t="shared" si="5"/>
        <v>0.86922086400638698</v>
      </c>
    </row>
    <row r="94" spans="2:9" x14ac:dyDescent="0.25">
      <c r="B94" s="10"/>
      <c r="C94" s="24">
        <v>3722</v>
      </c>
      <c r="D94" s="11" t="s">
        <v>236</v>
      </c>
      <c r="E94" s="53"/>
      <c r="F94" s="54">
        <v>144290.6</v>
      </c>
      <c r="G94" s="54">
        <v>125420.4</v>
      </c>
      <c r="H94" s="148"/>
      <c r="I94" s="148">
        <f t="shared" si="5"/>
        <v>0.86922086400638698</v>
      </c>
    </row>
    <row r="95" spans="2:9" x14ac:dyDescent="0.25">
      <c r="B95" s="10"/>
      <c r="C95" s="24">
        <v>38</v>
      </c>
      <c r="D95" s="100" t="s">
        <v>129</v>
      </c>
      <c r="E95" s="83"/>
      <c r="F95" s="76">
        <v>663.61</v>
      </c>
      <c r="G95" s="76"/>
      <c r="H95" s="148"/>
      <c r="I95" s="148">
        <f t="shared" si="5"/>
        <v>0</v>
      </c>
    </row>
    <row r="96" spans="2:9" x14ac:dyDescent="0.25">
      <c r="B96" s="12">
        <v>4</v>
      </c>
      <c r="C96" s="13">
        <v>4</v>
      </c>
      <c r="D96" s="22" t="s">
        <v>10</v>
      </c>
      <c r="E96" s="83">
        <v>182278.86</v>
      </c>
      <c r="F96" s="76">
        <v>234502.36</v>
      </c>
      <c r="G96" s="76">
        <v>87312.11</v>
      </c>
      <c r="H96" s="148">
        <f t="shared" si="4"/>
        <v>0.47900294087860767</v>
      </c>
      <c r="I96" s="148">
        <f t="shared" si="5"/>
        <v>0.37232934457461325</v>
      </c>
    </row>
    <row r="97" spans="2:9" ht="25.5" x14ac:dyDescent="0.25">
      <c r="B97" s="12"/>
      <c r="C97" s="13">
        <v>41</v>
      </c>
      <c r="D97" s="22" t="s">
        <v>191</v>
      </c>
      <c r="E97" s="83"/>
      <c r="F97" s="76">
        <v>663.61</v>
      </c>
      <c r="G97" s="76"/>
      <c r="H97" s="148"/>
      <c r="I97" s="148">
        <f t="shared" si="5"/>
        <v>0</v>
      </c>
    </row>
    <row r="98" spans="2:9" ht="25.5" x14ac:dyDescent="0.25">
      <c r="B98" s="12"/>
      <c r="C98" s="13">
        <v>42</v>
      </c>
      <c r="D98" s="22" t="s">
        <v>200</v>
      </c>
      <c r="E98" s="83">
        <v>73910.69</v>
      </c>
      <c r="F98" s="76">
        <v>128626.33</v>
      </c>
      <c r="G98" s="76">
        <v>50960.36</v>
      </c>
      <c r="H98" s="148">
        <f t="shared" si="4"/>
        <v>0.68948564815184377</v>
      </c>
      <c r="I98" s="148">
        <f t="shared" si="5"/>
        <v>0.39618917837428774</v>
      </c>
    </row>
    <row r="99" spans="2:9" x14ac:dyDescent="0.25">
      <c r="B99" s="12"/>
      <c r="C99" s="88">
        <v>422</v>
      </c>
      <c r="D99" s="23" t="s">
        <v>223</v>
      </c>
      <c r="E99" s="53">
        <v>72112.69</v>
      </c>
      <c r="F99" s="54">
        <v>107740.82</v>
      </c>
      <c r="G99" s="54">
        <v>32512.55</v>
      </c>
      <c r="H99" s="148">
        <f t="shared" si="4"/>
        <v>0.4508575397755929</v>
      </c>
      <c r="I99" s="148">
        <f t="shared" si="5"/>
        <v>0.3017663128979341</v>
      </c>
    </row>
    <row r="100" spans="2:9" x14ac:dyDescent="0.25">
      <c r="B100" s="12"/>
      <c r="C100" s="88">
        <v>4221</v>
      </c>
      <c r="D100" s="23" t="s">
        <v>97</v>
      </c>
      <c r="E100" s="53">
        <v>22850.04</v>
      </c>
      <c r="F100" s="54">
        <v>24567.98</v>
      </c>
      <c r="G100" s="54">
        <v>8461.25</v>
      </c>
      <c r="H100" s="148">
        <f t="shared" si="4"/>
        <v>0.37029475659561206</v>
      </c>
      <c r="I100" s="148">
        <f t="shared" si="5"/>
        <v>0.34440153402925272</v>
      </c>
    </row>
    <row r="101" spans="2:9" x14ac:dyDescent="0.25">
      <c r="B101" s="12"/>
      <c r="C101" s="88">
        <v>4222</v>
      </c>
      <c r="D101" s="23" t="s">
        <v>149</v>
      </c>
      <c r="E101" s="53"/>
      <c r="F101" s="54">
        <v>11500</v>
      </c>
      <c r="G101" s="54">
        <v>10409.24</v>
      </c>
      <c r="H101" s="148"/>
      <c r="I101" s="148">
        <f t="shared" si="5"/>
        <v>0.90515130434782609</v>
      </c>
    </row>
    <row r="102" spans="2:9" x14ac:dyDescent="0.25">
      <c r="B102" s="12"/>
      <c r="C102" s="88">
        <v>4223</v>
      </c>
      <c r="D102" s="23" t="s">
        <v>140</v>
      </c>
      <c r="E102" s="53"/>
      <c r="F102" s="54">
        <v>5327.23</v>
      </c>
      <c r="G102" s="54"/>
      <c r="H102" s="148"/>
      <c r="I102" s="148">
        <f t="shared" si="5"/>
        <v>0</v>
      </c>
    </row>
    <row r="103" spans="2:9" x14ac:dyDescent="0.25">
      <c r="B103" s="12"/>
      <c r="C103" s="88">
        <v>4225</v>
      </c>
      <c r="D103" s="23" t="s">
        <v>235</v>
      </c>
      <c r="E103" s="53"/>
      <c r="F103" s="54">
        <v>12471.25</v>
      </c>
      <c r="G103" s="54">
        <v>12523.2</v>
      </c>
      <c r="H103" s="148"/>
      <c r="I103" s="148">
        <f t="shared" si="5"/>
        <v>1.0041655808359227</v>
      </c>
    </row>
    <row r="104" spans="2:9" x14ac:dyDescent="0.25">
      <c r="B104" s="12"/>
      <c r="C104" s="88">
        <v>4226</v>
      </c>
      <c r="D104" s="23" t="s">
        <v>238</v>
      </c>
      <c r="E104" s="53"/>
      <c r="F104" s="54">
        <v>1327.23</v>
      </c>
      <c r="G104" s="54"/>
      <c r="H104" s="148"/>
      <c r="I104" s="148">
        <f t="shared" si="5"/>
        <v>0</v>
      </c>
    </row>
    <row r="105" spans="2:9" x14ac:dyDescent="0.25">
      <c r="B105" s="12"/>
      <c r="C105" s="88">
        <v>4227</v>
      </c>
      <c r="D105" s="23" t="s">
        <v>227</v>
      </c>
      <c r="E105" s="53">
        <v>49262.65</v>
      </c>
      <c r="F105" s="54">
        <v>52547.13</v>
      </c>
      <c r="G105" s="54">
        <v>1118.8599999999999</v>
      </c>
      <c r="H105" s="148">
        <f t="shared" si="4"/>
        <v>2.2712135867640086E-2</v>
      </c>
      <c r="I105" s="148">
        <f t="shared" si="5"/>
        <v>2.1292504462184707E-2</v>
      </c>
    </row>
    <row r="106" spans="2:9" x14ac:dyDescent="0.25">
      <c r="B106" s="12"/>
      <c r="C106" s="88">
        <v>423</v>
      </c>
      <c r="D106" s="23" t="s">
        <v>224</v>
      </c>
      <c r="E106" s="53"/>
      <c r="F106" s="54">
        <v>16200</v>
      </c>
      <c r="G106" s="54">
        <v>16123.7</v>
      </c>
      <c r="H106" s="148"/>
      <c r="I106" s="148">
        <f t="shared" si="5"/>
        <v>0.99529012345679013</v>
      </c>
    </row>
    <row r="107" spans="2:9" x14ac:dyDescent="0.25">
      <c r="B107" s="12"/>
      <c r="C107" s="88">
        <v>4231</v>
      </c>
      <c r="D107" s="23" t="s">
        <v>225</v>
      </c>
      <c r="E107" s="53"/>
      <c r="F107" s="54">
        <v>16200</v>
      </c>
      <c r="G107" s="54">
        <v>16123.7</v>
      </c>
      <c r="H107" s="148"/>
      <c r="I107" s="148">
        <f t="shared" si="5"/>
        <v>0.99529012345679013</v>
      </c>
    </row>
    <row r="108" spans="2:9" x14ac:dyDescent="0.25">
      <c r="B108" s="12"/>
      <c r="C108" s="88">
        <v>424</v>
      </c>
      <c r="D108" s="23" t="s">
        <v>138</v>
      </c>
      <c r="E108" s="53">
        <v>1798</v>
      </c>
      <c r="F108" s="54">
        <v>4685.51</v>
      </c>
      <c r="G108" s="54">
        <v>2324.11</v>
      </c>
      <c r="H108" s="148">
        <f t="shared" si="4"/>
        <v>1.2926084538375975</v>
      </c>
      <c r="I108" s="148">
        <f t="shared" si="5"/>
        <v>0.4960207106590318</v>
      </c>
    </row>
    <row r="109" spans="2:9" x14ac:dyDescent="0.25">
      <c r="B109" s="12"/>
      <c r="C109" s="88">
        <v>4241</v>
      </c>
      <c r="D109" s="23" t="s">
        <v>138</v>
      </c>
      <c r="E109" s="53">
        <v>1798</v>
      </c>
      <c r="F109" s="54">
        <v>4685.51</v>
      </c>
      <c r="G109" s="54">
        <v>2324.11</v>
      </c>
      <c r="H109" s="148">
        <f t="shared" si="4"/>
        <v>1.2926084538375975</v>
      </c>
      <c r="I109" s="148">
        <f t="shared" si="5"/>
        <v>0.4960207106590318</v>
      </c>
    </row>
    <row r="110" spans="2:9" ht="25.5" x14ac:dyDescent="0.25">
      <c r="B110" s="12"/>
      <c r="C110" s="9">
        <v>45</v>
      </c>
      <c r="D110" s="22" t="s">
        <v>192</v>
      </c>
      <c r="E110" s="83">
        <v>108368.17</v>
      </c>
      <c r="F110" s="76">
        <v>105212.42</v>
      </c>
      <c r="G110" s="76">
        <v>36351.75</v>
      </c>
      <c r="H110" s="148">
        <f t="shared" si="4"/>
        <v>0.33544674603252966</v>
      </c>
      <c r="I110" s="148">
        <f t="shared" si="5"/>
        <v>0.34550816338983553</v>
      </c>
    </row>
    <row r="111" spans="2:9" x14ac:dyDescent="0.25">
      <c r="B111" s="12"/>
      <c r="C111" s="88">
        <v>451</v>
      </c>
      <c r="D111" s="23" t="s">
        <v>226</v>
      </c>
      <c r="E111" s="53">
        <v>108368.17</v>
      </c>
      <c r="F111" s="54">
        <v>105212.42</v>
      </c>
      <c r="G111" s="54">
        <v>36351.75</v>
      </c>
      <c r="H111" s="148">
        <f t="shared" ref="H111" si="6">G111/E111</f>
        <v>0.33544674603252966</v>
      </c>
      <c r="I111" s="148">
        <f t="shared" ref="I111" si="7">G111/F111</f>
        <v>0.34550816338983553</v>
      </c>
    </row>
  </sheetData>
  <mergeCells count="5">
    <mergeCell ref="B42:I42"/>
    <mergeCell ref="B3:I3"/>
    <mergeCell ref="B5:I5"/>
    <mergeCell ref="B7:I7"/>
    <mergeCell ref="B1:I1"/>
  </mergeCell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opLeftCell="A22" workbookViewId="0">
      <selection activeCell="A4" sqref="A4"/>
    </sheetView>
  </sheetViews>
  <sheetFormatPr defaultRowHeight="15" x14ac:dyDescent="0.25"/>
  <cols>
    <col min="1" max="6" width="25.28515625" customWidth="1"/>
    <col min="7" max="7" width="0.28515625" customWidth="1"/>
    <col min="8" max="8" width="9.42578125" hidden="1" customWidth="1"/>
    <col min="9" max="10" width="9.140625" hidden="1" customWidth="1"/>
  </cols>
  <sheetData>
    <row r="1" spans="1:10" ht="57" customHeight="1" x14ac:dyDescent="0.25">
      <c r="A1" s="186" t="s">
        <v>271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8" customHeight="1" x14ac:dyDescent="0.25">
      <c r="A2" s="21"/>
      <c r="B2" s="21"/>
      <c r="C2" s="21"/>
      <c r="D2" s="21"/>
      <c r="E2" s="21"/>
      <c r="F2" s="21"/>
    </row>
    <row r="3" spans="1:10" ht="15.75" customHeight="1" x14ac:dyDescent="0.25">
      <c r="A3" s="187" t="s">
        <v>14</v>
      </c>
      <c r="B3" s="187"/>
      <c r="C3" s="187"/>
      <c r="D3" s="187"/>
      <c r="E3" s="187"/>
      <c r="F3" s="187"/>
    </row>
    <row r="4" spans="1:10" ht="18" x14ac:dyDescent="0.25">
      <c r="B4" s="21"/>
      <c r="C4" s="21"/>
      <c r="D4" s="21"/>
      <c r="E4" s="5"/>
      <c r="F4" s="5"/>
    </row>
    <row r="5" spans="1:10" ht="18" customHeight="1" x14ac:dyDescent="0.25">
      <c r="A5" s="187" t="s">
        <v>3</v>
      </c>
      <c r="B5" s="187"/>
      <c r="C5" s="187"/>
      <c r="D5" s="187"/>
      <c r="E5" s="187"/>
      <c r="F5" s="187"/>
    </row>
    <row r="6" spans="1:10" ht="18" x14ac:dyDescent="0.25">
      <c r="A6" s="21"/>
      <c r="B6" s="21"/>
      <c r="C6" s="21"/>
      <c r="D6" s="21"/>
      <c r="E6" s="5"/>
      <c r="F6" s="5"/>
    </row>
    <row r="7" spans="1:10" ht="15.75" customHeight="1" x14ac:dyDescent="0.25">
      <c r="A7" s="187" t="s">
        <v>35</v>
      </c>
      <c r="B7" s="187"/>
      <c r="C7" s="187"/>
      <c r="D7" s="187"/>
      <c r="E7" s="187"/>
      <c r="F7" s="187"/>
    </row>
    <row r="8" spans="1:10" ht="18" x14ac:dyDescent="0.25">
      <c r="A8" s="21"/>
      <c r="B8" s="21"/>
      <c r="C8" s="21"/>
      <c r="D8" s="21"/>
      <c r="E8" s="5"/>
      <c r="F8" s="5"/>
    </row>
    <row r="9" spans="1:10" x14ac:dyDescent="0.25">
      <c r="A9" s="17" t="s">
        <v>37</v>
      </c>
      <c r="B9" s="16" t="s">
        <v>23</v>
      </c>
      <c r="C9" s="17" t="s">
        <v>241</v>
      </c>
      <c r="D9" s="17" t="s">
        <v>230</v>
      </c>
      <c r="E9" s="17" t="s">
        <v>229</v>
      </c>
      <c r="F9" s="17" t="s">
        <v>229</v>
      </c>
    </row>
    <row r="10" spans="1:10" x14ac:dyDescent="0.25">
      <c r="A10" s="32">
        <v>1</v>
      </c>
      <c r="B10" s="33">
        <v>2</v>
      </c>
      <c r="C10" s="32">
        <v>3</v>
      </c>
      <c r="D10" s="32">
        <v>4</v>
      </c>
      <c r="E10" s="32" t="s">
        <v>258</v>
      </c>
      <c r="F10" s="32" t="s">
        <v>259</v>
      </c>
    </row>
    <row r="11" spans="1:10" x14ac:dyDescent="0.25">
      <c r="A11" s="22" t="s">
        <v>40</v>
      </c>
      <c r="B11" s="68"/>
      <c r="C11" s="68"/>
      <c r="D11" s="68"/>
      <c r="E11" s="68"/>
      <c r="F11" s="68"/>
    </row>
    <row r="12" spans="1:10" x14ac:dyDescent="0.25">
      <c r="A12" s="11" t="s">
        <v>59</v>
      </c>
      <c r="B12" s="54"/>
      <c r="C12" s="54">
        <v>13621.93</v>
      </c>
      <c r="D12" s="54">
        <v>12765.06</v>
      </c>
      <c r="E12" s="149"/>
      <c r="F12" s="149">
        <f>D12/C12</f>
        <v>0.93709628518132149</v>
      </c>
    </row>
    <row r="13" spans="1:10" x14ac:dyDescent="0.25">
      <c r="A13" s="11" t="s">
        <v>56</v>
      </c>
      <c r="B13" s="54">
        <v>276261.48</v>
      </c>
      <c r="C13" s="54">
        <v>283577.34000000003</v>
      </c>
      <c r="D13" s="54">
        <v>282739.65000000002</v>
      </c>
      <c r="E13" s="149">
        <f t="shared" ref="E13:E25" si="0">D13/B13</f>
        <v>1.0234494146632387</v>
      </c>
      <c r="F13" s="149">
        <f t="shared" ref="F13:F25" si="1">D13/C13</f>
        <v>0.99704599105133007</v>
      </c>
    </row>
    <row r="14" spans="1:10" x14ac:dyDescent="0.25">
      <c r="A14" s="11" t="s">
        <v>55</v>
      </c>
      <c r="B14" s="54">
        <v>11791.74</v>
      </c>
      <c r="C14" s="54"/>
      <c r="D14" s="54"/>
      <c r="E14" s="149">
        <f t="shared" si="0"/>
        <v>0</v>
      </c>
      <c r="F14" s="149"/>
    </row>
    <row r="15" spans="1:10" x14ac:dyDescent="0.25">
      <c r="A15" s="11" t="s">
        <v>57</v>
      </c>
      <c r="B15" s="54">
        <v>104496.3</v>
      </c>
      <c r="C15" s="54">
        <v>19751.39</v>
      </c>
      <c r="D15" s="54">
        <v>19751.39</v>
      </c>
      <c r="E15" s="149">
        <f t="shared" si="0"/>
        <v>0.189015209150946</v>
      </c>
      <c r="F15" s="149">
        <f t="shared" si="1"/>
        <v>1</v>
      </c>
    </row>
    <row r="16" spans="1:10" x14ac:dyDescent="0.25">
      <c r="A16" s="24" t="s">
        <v>42</v>
      </c>
      <c r="B16" s="53"/>
      <c r="C16" s="54"/>
      <c r="D16" s="54"/>
      <c r="E16" s="149"/>
      <c r="F16" s="149"/>
    </row>
    <row r="17" spans="1:6" x14ac:dyDescent="0.25">
      <c r="A17" s="11" t="s">
        <v>58</v>
      </c>
      <c r="B17" s="53">
        <v>146639.98000000001</v>
      </c>
      <c r="C17" s="54">
        <v>179402.88</v>
      </c>
      <c r="D17" s="54">
        <v>95382.9</v>
      </c>
      <c r="E17" s="149">
        <f t="shared" si="0"/>
        <v>0.65045630802731957</v>
      </c>
      <c r="F17" s="149">
        <f t="shared" si="1"/>
        <v>0.53166872237502538</v>
      </c>
    </row>
    <row r="18" spans="1:6" ht="25.5" x14ac:dyDescent="0.25">
      <c r="A18" s="9" t="s">
        <v>39</v>
      </c>
      <c r="B18" s="53"/>
      <c r="C18" s="54"/>
      <c r="D18" s="54"/>
      <c r="E18" s="149"/>
      <c r="F18" s="149"/>
    </row>
    <row r="19" spans="1:6" ht="25.5" x14ac:dyDescent="0.25">
      <c r="A19" s="15" t="s">
        <v>52</v>
      </c>
      <c r="B19" s="53">
        <v>67405.91</v>
      </c>
      <c r="C19" s="54">
        <v>106328.16</v>
      </c>
      <c r="D19" s="54">
        <v>76713.33</v>
      </c>
      <c r="E19" s="149">
        <f t="shared" si="0"/>
        <v>1.1380801772426186</v>
      </c>
      <c r="F19" s="149">
        <f t="shared" si="1"/>
        <v>0.72147707625148405</v>
      </c>
    </row>
    <row r="20" spans="1:6" x14ac:dyDescent="0.25">
      <c r="A20" s="34" t="s">
        <v>38</v>
      </c>
      <c r="B20" s="53"/>
      <c r="C20" s="54"/>
      <c r="D20" s="54"/>
      <c r="E20" s="149"/>
      <c r="F20" s="149"/>
    </row>
    <row r="21" spans="1:6" x14ac:dyDescent="0.25">
      <c r="A21" s="67" t="s">
        <v>60</v>
      </c>
      <c r="B21" s="53">
        <v>1472730.76</v>
      </c>
      <c r="C21" s="54">
        <v>1895342.92</v>
      </c>
      <c r="D21" s="54">
        <v>1738621.41</v>
      </c>
      <c r="E21" s="149">
        <f t="shared" si="0"/>
        <v>1.1805426064435565</v>
      </c>
      <c r="F21" s="149">
        <f t="shared" si="1"/>
        <v>0.91731231939811719</v>
      </c>
    </row>
    <row r="22" spans="1:6" x14ac:dyDescent="0.25">
      <c r="A22" s="67" t="s">
        <v>53</v>
      </c>
      <c r="B22" s="53">
        <v>115677.88</v>
      </c>
      <c r="C22" s="54">
        <v>135000</v>
      </c>
      <c r="D22" s="54">
        <v>122255.86</v>
      </c>
      <c r="E22" s="149">
        <f t="shared" si="0"/>
        <v>1.0568646313366046</v>
      </c>
      <c r="F22" s="149">
        <f t="shared" si="1"/>
        <v>0.90559896296296294</v>
      </c>
    </row>
    <row r="23" spans="1:6" x14ac:dyDescent="0.25">
      <c r="A23" s="67" t="s">
        <v>54</v>
      </c>
      <c r="B23" s="53">
        <v>45040.88</v>
      </c>
      <c r="C23" s="54">
        <v>72555.100000000006</v>
      </c>
      <c r="D23" s="54">
        <v>57665.32</v>
      </c>
      <c r="E23" s="149">
        <f t="shared" si="0"/>
        <v>1.2802884845944396</v>
      </c>
      <c r="F23" s="149">
        <f t="shared" si="1"/>
        <v>0.79477969157233597</v>
      </c>
    </row>
    <row r="24" spans="1:6" x14ac:dyDescent="0.25">
      <c r="A24" s="11" t="s">
        <v>201</v>
      </c>
      <c r="B24" s="53"/>
      <c r="C24" s="54">
        <v>2000</v>
      </c>
      <c r="D24" s="54">
        <v>1995.75</v>
      </c>
      <c r="E24" s="149"/>
      <c r="F24" s="149"/>
    </row>
    <row r="25" spans="1:6" x14ac:dyDescent="0.25">
      <c r="A25" s="145">
        <v>6</v>
      </c>
      <c r="B25" s="53">
        <v>2240044.9300000002</v>
      </c>
      <c r="C25" s="54">
        <v>2707579.72</v>
      </c>
      <c r="D25" s="54">
        <v>2407890.67</v>
      </c>
      <c r="E25" s="149">
        <f t="shared" si="0"/>
        <v>1.0749296309873568</v>
      </c>
      <c r="F25" s="149">
        <f t="shared" si="1"/>
        <v>0.88931478257637409</v>
      </c>
    </row>
    <row r="28" spans="1:6" ht="15.75" customHeight="1" x14ac:dyDescent="0.25">
      <c r="A28" s="187" t="s">
        <v>36</v>
      </c>
      <c r="B28" s="187"/>
      <c r="C28" s="187"/>
      <c r="D28" s="187"/>
      <c r="E28" s="187"/>
      <c r="F28" s="187"/>
    </row>
    <row r="29" spans="1:6" ht="18" x14ac:dyDescent="0.25">
      <c r="A29" s="21"/>
      <c r="B29" s="21"/>
      <c r="C29" s="21"/>
      <c r="D29" s="21"/>
      <c r="E29" s="5"/>
      <c r="F29" s="5"/>
    </row>
    <row r="30" spans="1:6" x14ac:dyDescent="0.25">
      <c r="A30" s="17" t="s">
        <v>37</v>
      </c>
      <c r="B30" s="16" t="s">
        <v>23</v>
      </c>
      <c r="C30" s="17" t="s">
        <v>241</v>
      </c>
      <c r="D30" s="17" t="s">
        <v>230</v>
      </c>
      <c r="E30" s="17" t="s">
        <v>229</v>
      </c>
      <c r="F30" s="17" t="s">
        <v>229</v>
      </c>
    </row>
    <row r="31" spans="1:6" x14ac:dyDescent="0.25">
      <c r="A31" s="32">
        <v>1</v>
      </c>
      <c r="B31" s="33">
        <v>2</v>
      </c>
      <c r="C31" s="32">
        <v>3</v>
      </c>
      <c r="D31" s="32">
        <v>4</v>
      </c>
      <c r="E31" s="32" t="s">
        <v>258</v>
      </c>
      <c r="F31" s="32" t="s">
        <v>259</v>
      </c>
    </row>
    <row r="32" spans="1:6" x14ac:dyDescent="0.25">
      <c r="A32" s="34" t="s">
        <v>1</v>
      </c>
      <c r="B32" s="69">
        <v>2239898.71</v>
      </c>
      <c r="C32" s="91">
        <v>2707579.72</v>
      </c>
      <c r="D32" s="91">
        <v>2384561.69</v>
      </c>
      <c r="E32" s="148">
        <f>D32/B32</f>
        <v>1.0645846079352401</v>
      </c>
      <c r="F32" s="148">
        <f>D32/C32</f>
        <v>0.88069860783268084</v>
      </c>
    </row>
    <row r="33" spans="1:6" ht="15.75" customHeight="1" x14ac:dyDescent="0.25">
      <c r="A33" s="22" t="s">
        <v>40</v>
      </c>
      <c r="B33" s="53"/>
      <c r="C33" s="54"/>
      <c r="D33" s="54"/>
      <c r="E33" s="148"/>
      <c r="F33" s="148"/>
    </row>
    <row r="34" spans="1:6" x14ac:dyDescent="0.25">
      <c r="A34" s="11" t="s">
        <v>41</v>
      </c>
      <c r="B34" s="53"/>
      <c r="C34" s="54">
        <v>13621.93</v>
      </c>
      <c r="D34" s="54">
        <v>12765.06</v>
      </c>
      <c r="E34" s="148"/>
      <c r="F34" s="148">
        <f t="shared" ref="F34:F45" si="2">D34/C34</f>
        <v>0.93709628518132149</v>
      </c>
    </row>
    <row r="35" spans="1:6" x14ac:dyDescent="0.25">
      <c r="A35" s="11" t="s">
        <v>61</v>
      </c>
      <c r="B35" s="53">
        <v>276261.48</v>
      </c>
      <c r="C35" s="54">
        <v>283577.34000000003</v>
      </c>
      <c r="D35" s="54">
        <v>282739.65000000002</v>
      </c>
      <c r="E35" s="148">
        <f t="shared" ref="E35:E45" si="3">D35/B35</f>
        <v>1.0234494146632387</v>
      </c>
      <c r="F35" s="148">
        <f t="shared" si="2"/>
        <v>0.99704599105133007</v>
      </c>
    </row>
    <row r="36" spans="1:6" x14ac:dyDescent="0.25">
      <c r="A36" s="11" t="s">
        <v>62</v>
      </c>
      <c r="B36" s="53">
        <v>11791.74</v>
      </c>
      <c r="C36" s="54"/>
      <c r="D36" s="54"/>
      <c r="E36" s="148"/>
      <c r="F36" s="148"/>
    </row>
    <row r="37" spans="1:6" x14ac:dyDescent="0.25">
      <c r="A37" s="11" t="s">
        <v>63</v>
      </c>
      <c r="B37" s="53">
        <v>104496.29</v>
      </c>
      <c r="C37" s="54">
        <v>19751.39</v>
      </c>
      <c r="D37" s="54">
        <v>19751.39</v>
      </c>
      <c r="E37" s="148">
        <f t="shared" si="3"/>
        <v>0.18901522723916803</v>
      </c>
      <c r="F37" s="148">
        <f t="shared" si="2"/>
        <v>1</v>
      </c>
    </row>
    <row r="38" spans="1:6" x14ac:dyDescent="0.25">
      <c r="A38" s="22" t="s">
        <v>42</v>
      </c>
      <c r="B38" s="53"/>
      <c r="C38" s="54"/>
      <c r="D38" s="54"/>
      <c r="E38" s="148"/>
      <c r="F38" s="148"/>
    </row>
    <row r="39" spans="1:6" x14ac:dyDescent="0.25">
      <c r="A39" s="11" t="s">
        <v>43</v>
      </c>
      <c r="B39" s="53">
        <v>156547.41</v>
      </c>
      <c r="C39" s="54">
        <v>179402.88</v>
      </c>
      <c r="D39" s="54">
        <v>130700.05</v>
      </c>
      <c r="E39" s="148">
        <f t="shared" si="3"/>
        <v>0.83489116811322528</v>
      </c>
      <c r="F39" s="148">
        <f t="shared" si="2"/>
        <v>0.72852815963712514</v>
      </c>
    </row>
    <row r="40" spans="1:6" ht="25.5" x14ac:dyDescent="0.25">
      <c r="A40" s="9" t="s">
        <v>39</v>
      </c>
      <c r="B40" s="53"/>
      <c r="C40" s="54"/>
      <c r="D40" s="54"/>
      <c r="E40" s="148"/>
      <c r="F40" s="148"/>
    </row>
    <row r="41" spans="1:6" ht="25.5" x14ac:dyDescent="0.25">
      <c r="A41" s="15" t="s">
        <v>52</v>
      </c>
      <c r="B41" s="53">
        <v>58366.51</v>
      </c>
      <c r="C41" s="54">
        <v>106328.16</v>
      </c>
      <c r="D41" s="54">
        <v>69392.14</v>
      </c>
      <c r="E41" s="148">
        <f t="shared" si="3"/>
        <v>1.1889033625618526</v>
      </c>
      <c r="F41" s="148">
        <f t="shared" si="2"/>
        <v>0.65262240971723762</v>
      </c>
    </row>
    <row r="42" spans="1:6" x14ac:dyDescent="0.25">
      <c r="A42" s="34" t="s">
        <v>38</v>
      </c>
      <c r="B42" s="53"/>
      <c r="C42" s="54"/>
      <c r="D42" s="54"/>
      <c r="E42" s="148"/>
      <c r="F42" s="148"/>
    </row>
    <row r="43" spans="1:6" x14ac:dyDescent="0.25">
      <c r="A43" s="67" t="s">
        <v>60</v>
      </c>
      <c r="B43" s="53">
        <v>1471716.52</v>
      </c>
      <c r="C43" s="54">
        <v>1895342.92</v>
      </c>
      <c r="D43" s="54">
        <v>1687296.47</v>
      </c>
      <c r="E43" s="148">
        <f t="shared" si="3"/>
        <v>1.1464819801030703</v>
      </c>
      <c r="F43" s="148">
        <f t="shared" si="2"/>
        <v>0.89023281866059367</v>
      </c>
    </row>
    <row r="44" spans="1:6" x14ac:dyDescent="0.25">
      <c r="A44" s="67" t="s">
        <v>53</v>
      </c>
      <c r="B44" s="53">
        <v>115677.88</v>
      </c>
      <c r="C44" s="54">
        <v>135000</v>
      </c>
      <c r="D44" s="54">
        <v>122255.86</v>
      </c>
      <c r="E44" s="148">
        <f t="shared" si="3"/>
        <v>1.0568646313366046</v>
      </c>
      <c r="F44" s="148">
        <f t="shared" si="2"/>
        <v>0.90559896296296294</v>
      </c>
    </row>
    <row r="45" spans="1:6" x14ac:dyDescent="0.25">
      <c r="A45" s="11" t="s">
        <v>54</v>
      </c>
      <c r="B45" s="53">
        <v>45040.88</v>
      </c>
      <c r="C45" s="54">
        <v>72555.100000000006</v>
      </c>
      <c r="D45" s="54">
        <v>57665.32</v>
      </c>
      <c r="E45" s="148">
        <f t="shared" si="3"/>
        <v>1.2802884845944396</v>
      </c>
      <c r="F45" s="148">
        <f t="shared" si="2"/>
        <v>0.79477969157233597</v>
      </c>
    </row>
    <row r="46" spans="1:6" x14ac:dyDescent="0.25">
      <c r="A46" s="11" t="s">
        <v>201</v>
      </c>
      <c r="B46" s="53"/>
      <c r="C46" s="54">
        <v>2000</v>
      </c>
      <c r="D46" s="54">
        <v>1995.75</v>
      </c>
      <c r="E46" s="91"/>
      <c r="F46" s="148">
        <f t="shared" ref="F46" si="4">D46/C46</f>
        <v>0.99787499999999996</v>
      </c>
    </row>
    <row r="47" spans="1:6" x14ac:dyDescent="0.25">
      <c r="A47" s="11"/>
      <c r="B47" s="53"/>
      <c r="C47" s="54"/>
      <c r="D47" s="54"/>
      <c r="E47" s="54"/>
      <c r="F47" s="55"/>
    </row>
    <row r="48" spans="1:6" ht="15.75" customHeight="1" x14ac:dyDescent="0.25"/>
  </sheetData>
  <mergeCells count="5">
    <mergeCell ref="A3:F3"/>
    <mergeCell ref="A5:F5"/>
    <mergeCell ref="A7:F7"/>
    <mergeCell ref="A28:F28"/>
    <mergeCell ref="A1:J1"/>
  </mergeCells>
  <pageMargins left="0.7" right="0.7" top="0.75" bottom="0.75" header="0.3" footer="0.3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selection activeCell="D4" sqref="D4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10" ht="59.25" customHeight="1" x14ac:dyDescent="0.25">
      <c r="A1" s="186" t="s">
        <v>273</v>
      </c>
      <c r="B1" s="186"/>
      <c r="C1" s="186"/>
      <c r="D1" s="186"/>
      <c r="E1" s="186"/>
      <c r="F1" s="186"/>
      <c r="G1" s="155"/>
      <c r="H1" s="155"/>
      <c r="I1" s="155"/>
      <c r="J1" s="155"/>
    </row>
    <row r="2" spans="1:10" ht="18" customHeight="1" x14ac:dyDescent="0.25">
      <c r="A2" s="21"/>
      <c r="B2" s="21"/>
      <c r="C2" s="21"/>
      <c r="D2" s="21"/>
      <c r="E2" s="21"/>
      <c r="F2" s="21"/>
    </row>
    <row r="3" spans="1:10" ht="15.75" x14ac:dyDescent="0.25">
      <c r="A3" s="187" t="s">
        <v>14</v>
      </c>
      <c r="B3" s="187"/>
      <c r="C3" s="187"/>
      <c r="D3" s="187"/>
      <c r="E3" s="187"/>
      <c r="F3" s="187"/>
    </row>
    <row r="4" spans="1:10" ht="18" x14ac:dyDescent="0.25">
      <c r="A4" s="21"/>
      <c r="B4" s="21"/>
      <c r="C4" s="21"/>
      <c r="D4" s="21"/>
      <c r="E4" s="5"/>
      <c r="F4" s="5"/>
    </row>
    <row r="5" spans="1:10" ht="18" customHeight="1" x14ac:dyDescent="0.25">
      <c r="A5" s="187" t="s">
        <v>3</v>
      </c>
      <c r="B5" s="187"/>
      <c r="C5" s="187"/>
      <c r="D5" s="187"/>
      <c r="E5" s="187"/>
      <c r="F5" s="187"/>
    </row>
    <row r="6" spans="1:10" ht="18" x14ac:dyDescent="0.25">
      <c r="A6" s="21"/>
      <c r="B6" s="21"/>
      <c r="C6" s="21"/>
      <c r="D6" s="21"/>
      <c r="E6" s="5"/>
      <c r="F6" s="5"/>
    </row>
    <row r="7" spans="1:10" ht="15.75" customHeight="1" x14ac:dyDescent="0.25">
      <c r="A7" s="187" t="s">
        <v>12</v>
      </c>
      <c r="B7" s="187"/>
      <c r="C7" s="187"/>
      <c r="D7" s="187"/>
      <c r="E7" s="187"/>
      <c r="F7" s="187"/>
    </row>
    <row r="8" spans="1:10" ht="18" x14ac:dyDescent="0.25">
      <c r="A8" s="21"/>
      <c r="B8" s="21"/>
      <c r="C8" s="21"/>
      <c r="D8" s="21"/>
      <c r="E8" s="5"/>
      <c r="F8" s="5"/>
    </row>
    <row r="9" spans="1:10" x14ac:dyDescent="0.25">
      <c r="A9" s="17" t="s">
        <v>37</v>
      </c>
      <c r="B9" s="16" t="s">
        <v>23</v>
      </c>
      <c r="C9" s="17" t="s">
        <v>241</v>
      </c>
      <c r="D9" s="17" t="s">
        <v>230</v>
      </c>
      <c r="E9" s="17" t="s">
        <v>229</v>
      </c>
      <c r="F9" s="17" t="s">
        <v>229</v>
      </c>
    </row>
    <row r="10" spans="1:10" x14ac:dyDescent="0.25">
      <c r="A10" s="17">
        <v>1</v>
      </c>
      <c r="B10" s="16">
        <v>2</v>
      </c>
      <c r="C10" s="17">
        <v>3</v>
      </c>
      <c r="D10" s="17">
        <v>4</v>
      </c>
      <c r="E10" s="17" t="s">
        <v>258</v>
      </c>
      <c r="F10" s="17" t="s">
        <v>259</v>
      </c>
    </row>
    <row r="11" spans="1:10" ht="15.75" customHeight="1" x14ac:dyDescent="0.25">
      <c r="A11" s="51" t="s">
        <v>50</v>
      </c>
      <c r="B11" s="53">
        <v>2239898.71</v>
      </c>
      <c r="C11" s="54">
        <v>2707579.72</v>
      </c>
      <c r="D11" s="54">
        <v>2384561.69</v>
      </c>
      <c r="E11" s="151">
        <v>1.0646</v>
      </c>
      <c r="F11" s="149">
        <f>D11/C11</f>
        <v>0.88069860783268084</v>
      </c>
    </row>
    <row r="12" spans="1:10" ht="15.75" customHeight="1" x14ac:dyDescent="0.25">
      <c r="A12" s="9" t="s">
        <v>51</v>
      </c>
      <c r="B12" s="53">
        <v>2239898.71</v>
      </c>
      <c r="C12" s="54">
        <v>2707579.72</v>
      </c>
      <c r="D12" s="54">
        <v>2384561.69</v>
      </c>
      <c r="E12" s="149">
        <f>D11/B11</f>
        <v>1.0645846079352401</v>
      </c>
      <c r="F12" s="149">
        <f>D12/C12</f>
        <v>0.88069860783268084</v>
      </c>
    </row>
    <row r="13" spans="1:10" ht="15.75" customHeight="1" x14ac:dyDescent="0.25">
      <c r="A13" s="9"/>
      <c r="B13" s="53"/>
      <c r="C13" s="54"/>
      <c r="D13" s="54"/>
      <c r="E13" s="54"/>
      <c r="F13" s="54"/>
    </row>
  </sheetData>
  <mergeCells count="4">
    <mergeCell ref="A3:F3"/>
    <mergeCell ref="A5:F5"/>
    <mergeCell ref="A7:F7"/>
    <mergeCell ref="A1:F1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1"/>
  <sheetViews>
    <sheetView topLeftCell="A10" zoomScale="106" zoomScaleNormal="106" workbookViewId="0">
      <selection activeCell="D5" sqref="D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9.140625" customWidth="1"/>
    <col min="4" max="4" width="30" customWidth="1"/>
    <col min="5" max="7" width="25.28515625" customWidth="1"/>
    <col min="8" max="10" width="9.140625" hidden="1" customWidth="1"/>
  </cols>
  <sheetData>
    <row r="1" spans="1:10" ht="51.75" customHeight="1" x14ac:dyDescent="0.25">
      <c r="A1" s="186" t="s">
        <v>272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8" x14ac:dyDescent="0.25">
      <c r="A2" s="21"/>
      <c r="B2" s="21"/>
      <c r="C2" s="21"/>
      <c r="D2" s="21"/>
      <c r="E2" s="21"/>
      <c r="F2" s="21"/>
      <c r="G2" s="5"/>
    </row>
    <row r="3" spans="1:10" ht="18" customHeight="1" x14ac:dyDescent="0.25">
      <c r="A3" s="187" t="s">
        <v>13</v>
      </c>
      <c r="B3" s="189"/>
      <c r="C3" s="189"/>
      <c r="D3" s="189"/>
      <c r="E3" s="189"/>
      <c r="F3" s="189"/>
      <c r="G3" s="189"/>
    </row>
    <row r="4" spans="1:10" ht="18" x14ac:dyDescent="0.25">
      <c r="A4" s="21"/>
      <c r="B4" s="21"/>
      <c r="C4" s="21"/>
      <c r="D4" s="21"/>
      <c r="E4" s="21"/>
      <c r="F4" s="21"/>
      <c r="G4" s="5"/>
    </row>
    <row r="5" spans="1:10" ht="18" x14ac:dyDescent="0.25">
      <c r="A5" s="237"/>
      <c r="B5" s="237"/>
      <c r="C5" s="237"/>
      <c r="D5" s="157"/>
      <c r="E5" s="21"/>
      <c r="F5" s="21"/>
      <c r="G5" s="5"/>
    </row>
    <row r="6" spans="1:10" x14ac:dyDescent="0.25">
      <c r="A6" s="238" t="s">
        <v>15</v>
      </c>
      <c r="B6" s="239"/>
      <c r="C6" s="240"/>
      <c r="D6" s="16" t="s">
        <v>16</v>
      </c>
      <c r="E6" s="17" t="s">
        <v>241</v>
      </c>
      <c r="F6" s="17" t="s">
        <v>230</v>
      </c>
      <c r="G6" s="17" t="s">
        <v>229</v>
      </c>
    </row>
    <row r="7" spans="1:10" x14ac:dyDescent="0.25">
      <c r="A7" s="101"/>
      <c r="B7" s="102"/>
      <c r="C7" s="103"/>
      <c r="D7" s="16">
        <v>1</v>
      </c>
      <c r="E7" s="17">
        <v>2</v>
      </c>
      <c r="F7" s="17">
        <v>3</v>
      </c>
      <c r="G7" s="17" t="s">
        <v>254</v>
      </c>
    </row>
    <row r="8" spans="1:10" ht="15" customHeight="1" x14ac:dyDescent="0.25">
      <c r="A8" s="210" t="s">
        <v>177</v>
      </c>
      <c r="B8" s="211"/>
      <c r="C8" s="212"/>
      <c r="D8" s="9" t="s">
        <v>245</v>
      </c>
      <c r="E8" s="130">
        <v>13621.93</v>
      </c>
      <c r="F8" s="130">
        <v>12765.06</v>
      </c>
      <c r="G8" s="152">
        <f>F8/E8</f>
        <v>0.93709628518132149</v>
      </c>
    </row>
    <row r="9" spans="1:10" ht="25.5" x14ac:dyDescent="0.25">
      <c r="A9" s="210" t="s">
        <v>68</v>
      </c>
      <c r="B9" s="211"/>
      <c r="C9" s="212"/>
      <c r="D9" s="9" t="s">
        <v>246</v>
      </c>
      <c r="E9" s="130">
        <v>283577.34000000003</v>
      </c>
      <c r="F9" s="130">
        <v>282739.65000000002</v>
      </c>
      <c r="G9" s="152">
        <f t="shared" ref="G9:G16" si="0">F9/E9</f>
        <v>0.99704599105133007</v>
      </c>
    </row>
    <row r="10" spans="1:10" x14ac:dyDescent="0.25">
      <c r="A10" s="210" t="s">
        <v>93</v>
      </c>
      <c r="B10" s="211"/>
      <c r="C10" s="212"/>
      <c r="D10" s="12" t="s">
        <v>247</v>
      </c>
      <c r="E10" s="130">
        <v>19751.39</v>
      </c>
      <c r="F10" s="130">
        <v>19751.39</v>
      </c>
      <c r="G10" s="152">
        <f t="shared" si="0"/>
        <v>1</v>
      </c>
    </row>
    <row r="11" spans="1:10" x14ac:dyDescent="0.25">
      <c r="A11" s="210" t="s">
        <v>119</v>
      </c>
      <c r="B11" s="211"/>
      <c r="C11" s="212"/>
      <c r="D11" s="9" t="s">
        <v>248</v>
      </c>
      <c r="E11" s="130">
        <v>179402.88</v>
      </c>
      <c r="F11" s="130">
        <v>130700.05</v>
      </c>
      <c r="G11" s="152">
        <f t="shared" si="0"/>
        <v>0.72852815963712514</v>
      </c>
    </row>
    <row r="12" spans="1:10" x14ac:dyDescent="0.25">
      <c r="A12" s="210" t="s">
        <v>145</v>
      </c>
      <c r="B12" s="211"/>
      <c r="C12" s="212"/>
      <c r="D12" s="9" t="s">
        <v>249</v>
      </c>
      <c r="E12" s="130">
        <v>106328.16</v>
      </c>
      <c r="F12" s="130">
        <v>69392.14</v>
      </c>
      <c r="G12" s="152">
        <f t="shared" si="0"/>
        <v>0.65262240971723762</v>
      </c>
    </row>
    <row r="13" spans="1:10" x14ac:dyDescent="0.25">
      <c r="A13" s="210" t="s">
        <v>104</v>
      </c>
      <c r="B13" s="211"/>
      <c r="C13" s="212"/>
      <c r="D13" s="9" t="s">
        <v>250</v>
      </c>
      <c r="E13" s="130">
        <v>1895342.92</v>
      </c>
      <c r="F13" s="130">
        <v>1687296.47</v>
      </c>
      <c r="G13" s="152">
        <f t="shared" si="0"/>
        <v>0.89023281866059367</v>
      </c>
    </row>
    <row r="14" spans="1:10" x14ac:dyDescent="0.25">
      <c r="A14" s="210" t="s">
        <v>165</v>
      </c>
      <c r="B14" s="211"/>
      <c r="C14" s="212"/>
      <c r="D14" s="9" t="s">
        <v>251</v>
      </c>
      <c r="E14" s="130">
        <v>135000</v>
      </c>
      <c r="F14" s="130">
        <v>122255.86</v>
      </c>
      <c r="G14" s="152">
        <f t="shared" si="0"/>
        <v>0.90559896296296294</v>
      </c>
    </row>
    <row r="15" spans="1:10" x14ac:dyDescent="0.25">
      <c r="A15" s="210" t="s">
        <v>173</v>
      </c>
      <c r="B15" s="211"/>
      <c r="C15" s="212"/>
      <c r="D15" s="9" t="s">
        <v>252</v>
      </c>
      <c r="E15" s="130">
        <v>72555.100000000006</v>
      </c>
      <c r="F15" s="130">
        <v>57665.32</v>
      </c>
      <c r="G15" s="152">
        <f t="shared" si="0"/>
        <v>0.79477969157233597</v>
      </c>
    </row>
    <row r="16" spans="1:10" x14ac:dyDescent="0.25">
      <c r="A16" s="210" t="s">
        <v>131</v>
      </c>
      <c r="B16" s="211"/>
      <c r="C16" s="212"/>
      <c r="D16" s="52" t="s">
        <v>253</v>
      </c>
      <c r="E16" s="130">
        <v>2000</v>
      </c>
      <c r="F16" s="130">
        <v>1995.75</v>
      </c>
      <c r="G16" s="152">
        <f t="shared" si="0"/>
        <v>0.99787499999999996</v>
      </c>
    </row>
    <row r="17" spans="1:10" x14ac:dyDescent="0.25">
      <c r="A17" s="131"/>
      <c r="B17" s="132"/>
      <c r="C17" s="133"/>
      <c r="D17" s="134"/>
      <c r="E17" s="130"/>
      <c r="F17" s="130"/>
      <c r="G17" s="153"/>
    </row>
    <row r="18" spans="1:10" x14ac:dyDescent="0.25">
      <c r="A18" s="131"/>
      <c r="B18" s="132"/>
      <c r="C18" s="133"/>
      <c r="D18" s="141" t="s">
        <v>267</v>
      </c>
      <c r="E18" s="140">
        <v>2707579.72</v>
      </c>
      <c r="F18" s="140">
        <v>2384561.69</v>
      </c>
      <c r="G18" s="154">
        <f>F18/E18</f>
        <v>0.88069860783268084</v>
      </c>
    </row>
    <row r="19" spans="1:10" x14ac:dyDescent="0.25">
      <c r="A19" s="241" t="s">
        <v>64</v>
      </c>
      <c r="B19" s="242"/>
      <c r="C19" s="243"/>
      <c r="D19" s="74" t="s">
        <v>65</v>
      </c>
      <c r="E19" s="8"/>
      <c r="F19" s="8"/>
      <c r="G19" s="8"/>
    </row>
    <row r="20" spans="1:10" ht="25.5" x14ac:dyDescent="0.25">
      <c r="A20" s="207" t="s">
        <v>66</v>
      </c>
      <c r="B20" s="208"/>
      <c r="C20" s="209"/>
      <c r="D20" s="75" t="s">
        <v>67</v>
      </c>
      <c r="E20" s="8"/>
      <c r="F20" s="8"/>
      <c r="G20" s="8"/>
    </row>
    <row r="21" spans="1:10" x14ac:dyDescent="0.25">
      <c r="A21" s="210" t="s">
        <v>68</v>
      </c>
      <c r="B21" s="211"/>
      <c r="C21" s="212"/>
      <c r="D21" s="66" t="s">
        <v>69</v>
      </c>
      <c r="E21" s="8"/>
      <c r="F21" s="8"/>
      <c r="G21" s="8"/>
    </row>
    <row r="22" spans="1:10" x14ac:dyDescent="0.25">
      <c r="A22" s="213">
        <v>3</v>
      </c>
      <c r="B22" s="214"/>
      <c r="C22" s="215"/>
      <c r="D22" s="63" t="s">
        <v>8</v>
      </c>
      <c r="E22" s="76">
        <v>196824.46</v>
      </c>
      <c r="F22" s="76">
        <v>195986.77</v>
      </c>
      <c r="G22" s="147">
        <f>F22/E22</f>
        <v>0.99574397409752835</v>
      </c>
      <c r="J22" s="129"/>
    </row>
    <row r="23" spans="1:10" x14ac:dyDescent="0.25">
      <c r="A23" s="216">
        <v>32</v>
      </c>
      <c r="B23" s="217"/>
      <c r="C23" s="218"/>
      <c r="D23" s="63" t="s">
        <v>17</v>
      </c>
      <c r="E23" s="76">
        <v>195967.59</v>
      </c>
      <c r="F23" s="76">
        <v>195129.9</v>
      </c>
      <c r="G23" s="147">
        <f t="shared" ref="G23:G86" si="1">F23/E23</f>
        <v>0.99572536458707273</v>
      </c>
    </row>
    <row r="24" spans="1:10" x14ac:dyDescent="0.25">
      <c r="A24" s="59">
        <v>3211</v>
      </c>
      <c r="B24" s="60"/>
      <c r="C24" s="61"/>
      <c r="D24" s="77" t="s">
        <v>70</v>
      </c>
      <c r="E24" s="54">
        <v>6908.91</v>
      </c>
      <c r="F24" s="54">
        <v>6908.91</v>
      </c>
      <c r="G24" s="147">
        <f t="shared" si="1"/>
        <v>1</v>
      </c>
    </row>
    <row r="25" spans="1:10" ht="26.25" x14ac:dyDescent="0.25">
      <c r="A25" s="59">
        <v>3212</v>
      </c>
      <c r="B25" s="60"/>
      <c r="C25" s="61"/>
      <c r="D25" s="77" t="s">
        <v>71</v>
      </c>
      <c r="E25" s="54">
        <v>52459.05</v>
      </c>
      <c r="F25" s="54">
        <v>51029.74</v>
      </c>
      <c r="G25" s="147">
        <f t="shared" si="1"/>
        <v>0.97275379557959962</v>
      </c>
    </row>
    <row r="26" spans="1:10" x14ac:dyDescent="0.25">
      <c r="A26" s="59">
        <v>3213</v>
      </c>
      <c r="B26" s="60"/>
      <c r="C26" s="61"/>
      <c r="D26" s="77" t="s">
        <v>72</v>
      </c>
      <c r="E26" s="54">
        <v>1230</v>
      </c>
      <c r="F26" s="54">
        <v>1421.52</v>
      </c>
      <c r="G26" s="147">
        <f t="shared" si="1"/>
        <v>1.1557073170731706</v>
      </c>
    </row>
    <row r="27" spans="1:10" ht="26.25" x14ac:dyDescent="0.25">
      <c r="A27" s="59">
        <v>3221</v>
      </c>
      <c r="B27" s="60"/>
      <c r="C27" s="61"/>
      <c r="D27" s="77" t="s">
        <v>73</v>
      </c>
      <c r="E27" s="54">
        <v>24578.9</v>
      </c>
      <c r="F27" s="54">
        <v>20409.55</v>
      </c>
      <c r="G27" s="147">
        <f t="shared" si="1"/>
        <v>0.83036873090333574</v>
      </c>
    </row>
    <row r="28" spans="1:10" x14ac:dyDescent="0.25">
      <c r="A28" s="59">
        <v>3223</v>
      </c>
      <c r="B28" s="60"/>
      <c r="C28" s="61"/>
      <c r="D28" s="77" t="s">
        <v>74</v>
      </c>
      <c r="E28" s="54">
        <v>56407.199999999997</v>
      </c>
      <c r="F28" s="54">
        <v>56334.02</v>
      </c>
      <c r="G28" s="147">
        <f t="shared" si="1"/>
        <v>0.99870264788892193</v>
      </c>
    </row>
    <row r="29" spans="1:10" x14ac:dyDescent="0.25">
      <c r="A29" s="59">
        <v>3223</v>
      </c>
      <c r="B29" s="60"/>
      <c r="C29" s="61"/>
      <c r="D29" s="77" t="s">
        <v>75</v>
      </c>
      <c r="E29" s="54">
        <v>10700</v>
      </c>
      <c r="F29" s="54">
        <v>9754.57</v>
      </c>
      <c r="G29" s="147">
        <f t="shared" si="1"/>
        <v>0.91164205607476634</v>
      </c>
    </row>
    <row r="30" spans="1:10" ht="26.25" x14ac:dyDescent="0.25">
      <c r="A30" s="59">
        <v>3224</v>
      </c>
      <c r="B30" s="60"/>
      <c r="C30" s="61"/>
      <c r="D30" s="77" t="s">
        <v>76</v>
      </c>
      <c r="E30" s="54">
        <v>3318.07</v>
      </c>
      <c r="F30" s="54">
        <v>3317.85</v>
      </c>
      <c r="G30" s="147">
        <f t="shared" si="1"/>
        <v>0.99993369639579632</v>
      </c>
    </row>
    <row r="31" spans="1:10" x14ac:dyDescent="0.25">
      <c r="A31" s="104">
        <v>3227</v>
      </c>
      <c r="B31" s="105"/>
      <c r="C31" s="106"/>
      <c r="D31" s="77" t="s">
        <v>242</v>
      </c>
      <c r="E31" s="54">
        <v>650.33000000000004</v>
      </c>
      <c r="F31" s="54"/>
      <c r="G31" s="147">
        <f t="shared" si="1"/>
        <v>0</v>
      </c>
    </row>
    <row r="32" spans="1:10" x14ac:dyDescent="0.25">
      <c r="A32" s="59">
        <v>3225</v>
      </c>
      <c r="B32" s="60"/>
      <c r="C32" s="61"/>
      <c r="D32" s="77" t="s">
        <v>77</v>
      </c>
      <c r="E32" s="54">
        <v>572.26</v>
      </c>
      <c r="F32" s="54">
        <v>572.26</v>
      </c>
      <c r="G32" s="147">
        <f t="shared" si="1"/>
        <v>1</v>
      </c>
    </row>
    <row r="33" spans="1:7" x14ac:dyDescent="0.25">
      <c r="A33" s="59">
        <v>3231</v>
      </c>
      <c r="B33" s="60"/>
      <c r="C33" s="61"/>
      <c r="D33" s="77" t="s">
        <v>78</v>
      </c>
      <c r="E33" s="54">
        <v>3318.07</v>
      </c>
      <c r="F33" s="54">
        <v>3318.07</v>
      </c>
      <c r="G33" s="147">
        <f t="shared" si="1"/>
        <v>1</v>
      </c>
    </row>
    <row r="34" spans="1:7" ht="26.25" x14ac:dyDescent="0.25">
      <c r="A34" s="59">
        <v>3232</v>
      </c>
      <c r="B34" s="60"/>
      <c r="C34" s="61"/>
      <c r="D34" s="77" t="s">
        <v>79</v>
      </c>
      <c r="E34" s="54">
        <v>12880.51</v>
      </c>
      <c r="F34" s="54">
        <v>19028.22</v>
      </c>
      <c r="G34" s="147">
        <f t="shared" si="1"/>
        <v>1.4772877782013289</v>
      </c>
    </row>
    <row r="35" spans="1:7" x14ac:dyDescent="0.25">
      <c r="A35" s="59">
        <v>3233</v>
      </c>
      <c r="B35" s="60"/>
      <c r="C35" s="61"/>
      <c r="D35" s="77" t="s">
        <v>80</v>
      </c>
      <c r="E35" s="54"/>
      <c r="F35" s="54"/>
      <c r="G35" s="147"/>
    </row>
    <row r="36" spans="1:7" x14ac:dyDescent="0.25">
      <c r="A36" s="59">
        <v>3234</v>
      </c>
      <c r="B36" s="60"/>
      <c r="C36" s="61"/>
      <c r="D36" s="77" t="s">
        <v>81</v>
      </c>
      <c r="E36" s="54">
        <v>9500</v>
      </c>
      <c r="F36" s="54">
        <v>10920.14</v>
      </c>
      <c r="G36" s="147">
        <f t="shared" si="1"/>
        <v>1.1494884210526315</v>
      </c>
    </row>
    <row r="37" spans="1:7" x14ac:dyDescent="0.25">
      <c r="A37" s="59">
        <v>3235</v>
      </c>
      <c r="B37" s="60"/>
      <c r="C37" s="61"/>
      <c r="D37" s="77" t="s">
        <v>82</v>
      </c>
      <c r="E37" s="54">
        <v>3860</v>
      </c>
      <c r="F37" s="54">
        <v>3860</v>
      </c>
      <c r="G37" s="147">
        <f t="shared" si="1"/>
        <v>1</v>
      </c>
    </row>
    <row r="38" spans="1:7" x14ac:dyDescent="0.25">
      <c r="A38" s="59">
        <v>3236</v>
      </c>
      <c r="B38" s="60"/>
      <c r="C38" s="61"/>
      <c r="D38" s="77" t="s">
        <v>83</v>
      </c>
      <c r="E38" s="54">
        <v>3980</v>
      </c>
      <c r="F38" s="54">
        <v>3700</v>
      </c>
      <c r="G38" s="147">
        <f t="shared" si="1"/>
        <v>0.92964824120603018</v>
      </c>
    </row>
    <row r="39" spans="1:7" x14ac:dyDescent="0.25">
      <c r="A39" s="59">
        <v>3237</v>
      </c>
      <c r="B39" s="60"/>
      <c r="C39" s="61"/>
      <c r="D39" s="77" t="s">
        <v>84</v>
      </c>
      <c r="E39" s="54"/>
      <c r="F39" s="54"/>
      <c r="G39" s="147"/>
    </row>
    <row r="40" spans="1:7" x14ac:dyDescent="0.25">
      <c r="A40" s="59">
        <v>3238</v>
      </c>
      <c r="B40" s="60"/>
      <c r="C40" s="61"/>
      <c r="D40" s="77" t="s">
        <v>85</v>
      </c>
      <c r="E40" s="54">
        <v>2489.19</v>
      </c>
      <c r="F40" s="54">
        <v>2285.5100000000002</v>
      </c>
      <c r="G40" s="147">
        <f t="shared" si="1"/>
        <v>0.91817418517670413</v>
      </c>
    </row>
    <row r="41" spans="1:7" x14ac:dyDescent="0.25">
      <c r="A41" s="59">
        <v>3239</v>
      </c>
      <c r="B41" s="60"/>
      <c r="C41" s="61"/>
      <c r="D41" s="77" t="s">
        <v>86</v>
      </c>
      <c r="E41" s="54">
        <v>1373.46</v>
      </c>
      <c r="F41" s="54">
        <v>641.96</v>
      </c>
      <c r="G41" s="147">
        <f t="shared" si="1"/>
        <v>0.46740349191094027</v>
      </c>
    </row>
    <row r="42" spans="1:7" x14ac:dyDescent="0.25">
      <c r="A42" s="59">
        <v>3292</v>
      </c>
      <c r="B42" s="60"/>
      <c r="C42" s="61"/>
      <c r="D42" s="77" t="s">
        <v>87</v>
      </c>
      <c r="E42" s="54">
        <v>1065.56</v>
      </c>
      <c r="F42" s="54">
        <v>1065.56</v>
      </c>
      <c r="G42" s="147">
        <f t="shared" si="1"/>
        <v>1</v>
      </c>
    </row>
    <row r="43" spans="1:7" x14ac:dyDescent="0.25">
      <c r="A43" s="59">
        <v>3294</v>
      </c>
      <c r="B43" s="60"/>
      <c r="C43" s="61"/>
      <c r="D43" s="77" t="s">
        <v>88</v>
      </c>
      <c r="E43" s="54">
        <v>100</v>
      </c>
      <c r="F43" s="54"/>
      <c r="G43" s="147">
        <f t="shared" si="1"/>
        <v>0</v>
      </c>
    </row>
    <row r="44" spans="1:7" x14ac:dyDescent="0.25">
      <c r="A44" s="59">
        <v>3295</v>
      </c>
      <c r="B44" s="60"/>
      <c r="C44" s="61"/>
      <c r="D44" s="77" t="s">
        <v>89</v>
      </c>
      <c r="E44" s="54">
        <v>293.36</v>
      </c>
      <c r="F44" s="54">
        <v>293.36</v>
      </c>
      <c r="G44" s="147">
        <f t="shared" si="1"/>
        <v>1</v>
      </c>
    </row>
    <row r="45" spans="1:7" ht="26.25" x14ac:dyDescent="0.25">
      <c r="A45" s="59">
        <v>3299</v>
      </c>
      <c r="B45" s="60"/>
      <c r="C45" s="61"/>
      <c r="D45" s="77" t="s">
        <v>90</v>
      </c>
      <c r="E45" s="54">
        <v>282.72000000000003</v>
      </c>
      <c r="F45" s="54">
        <v>268.66000000000003</v>
      </c>
      <c r="G45" s="147">
        <f t="shared" si="1"/>
        <v>0.95026881720430112</v>
      </c>
    </row>
    <row r="46" spans="1:7" x14ac:dyDescent="0.25">
      <c r="A46" s="78">
        <v>34</v>
      </c>
      <c r="B46" s="79"/>
      <c r="C46" s="80"/>
      <c r="D46" s="63" t="s">
        <v>91</v>
      </c>
      <c r="E46" s="76">
        <v>856.87</v>
      </c>
      <c r="F46" s="76">
        <v>856.87</v>
      </c>
      <c r="G46" s="147">
        <f t="shared" si="1"/>
        <v>1</v>
      </c>
    </row>
    <row r="47" spans="1:7" x14ac:dyDescent="0.25">
      <c r="A47" s="59">
        <v>3431</v>
      </c>
      <c r="B47" s="60"/>
      <c r="C47" s="61"/>
      <c r="D47" s="58" t="s">
        <v>92</v>
      </c>
      <c r="E47" s="54">
        <v>856.87</v>
      </c>
      <c r="F47" s="54">
        <v>856.87</v>
      </c>
      <c r="G47" s="147">
        <f t="shared" si="1"/>
        <v>1</v>
      </c>
    </row>
    <row r="48" spans="1:7" x14ac:dyDescent="0.25">
      <c r="A48" s="94">
        <v>3433</v>
      </c>
      <c r="B48" s="95"/>
      <c r="C48" s="96"/>
      <c r="D48" s="97" t="s">
        <v>127</v>
      </c>
      <c r="E48" s="54"/>
      <c r="F48" s="54"/>
      <c r="G48" s="147"/>
    </row>
    <row r="49" spans="1:7" x14ac:dyDescent="0.25">
      <c r="A49" s="210" t="s">
        <v>93</v>
      </c>
      <c r="B49" s="211"/>
      <c r="C49" s="212"/>
      <c r="D49" s="58"/>
      <c r="E49" s="54"/>
      <c r="F49" s="54"/>
      <c r="G49" s="147"/>
    </row>
    <row r="50" spans="1:7" x14ac:dyDescent="0.25">
      <c r="A50" s="81">
        <v>32</v>
      </c>
      <c r="B50" s="65"/>
      <c r="C50" s="66"/>
      <c r="D50" s="63" t="s">
        <v>17</v>
      </c>
      <c r="E50" s="76">
        <v>7150</v>
      </c>
      <c r="F50" s="76">
        <v>7150</v>
      </c>
      <c r="G50" s="147">
        <f t="shared" si="1"/>
        <v>1</v>
      </c>
    </row>
    <row r="51" spans="1:7" ht="26.25" x14ac:dyDescent="0.25">
      <c r="A51" s="104">
        <v>3221</v>
      </c>
      <c r="B51" s="105"/>
      <c r="C51" s="106"/>
      <c r="D51" s="77" t="s">
        <v>73</v>
      </c>
      <c r="E51" s="121">
        <v>2650</v>
      </c>
      <c r="F51" s="54">
        <v>2650</v>
      </c>
      <c r="G51" s="147">
        <f t="shared" si="1"/>
        <v>1</v>
      </c>
    </row>
    <row r="52" spans="1:7" ht="26.25" x14ac:dyDescent="0.25">
      <c r="A52" s="59">
        <v>3232</v>
      </c>
      <c r="B52" s="60"/>
      <c r="C52" s="61"/>
      <c r="D52" s="77" t="s">
        <v>79</v>
      </c>
      <c r="E52" s="54">
        <v>4500</v>
      </c>
      <c r="F52" s="54">
        <v>4500</v>
      </c>
      <c r="G52" s="147">
        <f t="shared" si="1"/>
        <v>1</v>
      </c>
    </row>
    <row r="53" spans="1:7" ht="25.5" customHeight="1" x14ac:dyDescent="0.25">
      <c r="A53" s="231" t="s">
        <v>64</v>
      </c>
      <c r="B53" s="232"/>
      <c r="C53" s="233"/>
      <c r="D53" s="82" t="s">
        <v>18</v>
      </c>
      <c r="E53" s="54"/>
      <c r="F53" s="54"/>
      <c r="G53" s="147"/>
    </row>
    <row r="54" spans="1:7" ht="27" customHeight="1" x14ac:dyDescent="0.25">
      <c r="A54" s="207" t="s">
        <v>94</v>
      </c>
      <c r="B54" s="208"/>
      <c r="C54" s="209"/>
      <c r="D54" s="75" t="s">
        <v>95</v>
      </c>
      <c r="E54" s="54"/>
      <c r="F54" s="54"/>
      <c r="G54" s="147"/>
    </row>
    <row r="55" spans="1:7" ht="15" customHeight="1" x14ac:dyDescent="0.25">
      <c r="A55" s="210" t="s">
        <v>68</v>
      </c>
      <c r="B55" s="211"/>
      <c r="C55" s="212"/>
      <c r="D55" s="66" t="s">
        <v>96</v>
      </c>
      <c r="E55" s="54"/>
      <c r="F55" s="54"/>
      <c r="G55" s="147"/>
    </row>
    <row r="56" spans="1:7" ht="25.5" x14ac:dyDescent="0.25">
      <c r="A56" s="213">
        <v>4</v>
      </c>
      <c r="B56" s="214"/>
      <c r="C56" s="215"/>
      <c r="D56" s="63" t="s">
        <v>10</v>
      </c>
      <c r="E56" s="76">
        <v>3137.52</v>
      </c>
      <c r="F56" s="76">
        <v>3137.52</v>
      </c>
      <c r="G56" s="147">
        <f t="shared" si="1"/>
        <v>1</v>
      </c>
    </row>
    <row r="57" spans="1:7" ht="25.5" x14ac:dyDescent="0.25">
      <c r="A57" s="108">
        <v>45</v>
      </c>
      <c r="B57" s="109"/>
      <c r="C57" s="110"/>
      <c r="D57" s="107" t="s">
        <v>98</v>
      </c>
      <c r="E57" s="76">
        <v>3137.52</v>
      </c>
      <c r="F57" s="76">
        <v>3137.52</v>
      </c>
      <c r="G57" s="147">
        <f t="shared" si="1"/>
        <v>1</v>
      </c>
    </row>
    <row r="58" spans="1:7" ht="25.5" x14ac:dyDescent="0.25">
      <c r="A58" s="59">
        <v>4511</v>
      </c>
      <c r="B58" s="60"/>
      <c r="C58" s="61"/>
      <c r="D58" s="58" t="s">
        <v>98</v>
      </c>
      <c r="E58" s="54">
        <v>3137.52</v>
      </c>
      <c r="F58" s="54">
        <v>3137.52</v>
      </c>
      <c r="G58" s="147">
        <f t="shared" si="1"/>
        <v>1</v>
      </c>
    </row>
    <row r="59" spans="1:7" x14ac:dyDescent="0.25">
      <c r="A59" s="210" t="s">
        <v>93</v>
      </c>
      <c r="B59" s="211"/>
      <c r="C59" s="212"/>
      <c r="D59" s="58"/>
      <c r="E59" s="54"/>
      <c r="F59" s="54"/>
      <c r="G59" s="147"/>
    </row>
    <row r="60" spans="1:7" ht="25.5" x14ac:dyDescent="0.25">
      <c r="A60" s="81">
        <v>45</v>
      </c>
      <c r="B60" s="92"/>
      <c r="C60" s="93"/>
      <c r="D60" s="70" t="s">
        <v>98</v>
      </c>
      <c r="E60" s="76">
        <v>8420.39</v>
      </c>
      <c r="F60" s="76">
        <v>8420.39</v>
      </c>
      <c r="G60" s="147">
        <f t="shared" si="1"/>
        <v>1</v>
      </c>
    </row>
    <row r="61" spans="1:7" ht="25.5" x14ac:dyDescent="0.25">
      <c r="A61" s="59">
        <v>4511</v>
      </c>
      <c r="B61" s="60"/>
      <c r="C61" s="61"/>
      <c r="D61" s="58" t="s">
        <v>98</v>
      </c>
      <c r="E61" s="54">
        <v>8420.39</v>
      </c>
      <c r="F61" s="54">
        <v>8420.39</v>
      </c>
      <c r="G61" s="147">
        <f t="shared" si="1"/>
        <v>1</v>
      </c>
    </row>
    <row r="62" spans="1:7" ht="15" customHeight="1" x14ac:dyDescent="0.25">
      <c r="A62" s="210" t="s">
        <v>177</v>
      </c>
      <c r="B62" s="211"/>
      <c r="C62" s="212"/>
      <c r="D62" s="112"/>
      <c r="E62" s="54"/>
      <c r="F62" s="54"/>
      <c r="G62" s="147"/>
    </row>
    <row r="63" spans="1:7" ht="25.5" x14ac:dyDescent="0.25">
      <c r="A63" s="115">
        <v>45</v>
      </c>
      <c r="B63" s="116"/>
      <c r="C63" s="117"/>
      <c r="D63" s="113" t="s">
        <v>98</v>
      </c>
      <c r="E63" s="76">
        <v>5698.96</v>
      </c>
      <c r="F63" s="76">
        <v>4842.09</v>
      </c>
      <c r="G63" s="147">
        <f t="shared" si="1"/>
        <v>0.84964449653971952</v>
      </c>
    </row>
    <row r="64" spans="1:7" ht="25.5" x14ac:dyDescent="0.25">
      <c r="A64" s="118">
        <v>4511</v>
      </c>
      <c r="B64" s="119"/>
      <c r="C64" s="120"/>
      <c r="D64" s="112" t="s">
        <v>98</v>
      </c>
      <c r="E64" s="54">
        <v>5698.96</v>
      </c>
      <c r="F64" s="54">
        <v>4842.09</v>
      </c>
      <c r="G64" s="147">
        <f t="shared" si="1"/>
        <v>0.84964449653971952</v>
      </c>
    </row>
    <row r="65" spans="1:7" ht="25.5" x14ac:dyDescent="0.25">
      <c r="A65" s="207" t="s">
        <v>99</v>
      </c>
      <c r="B65" s="208"/>
      <c r="C65" s="209"/>
      <c r="D65" s="75" t="s">
        <v>67</v>
      </c>
      <c r="E65" s="54"/>
      <c r="F65" s="54"/>
      <c r="G65" s="147"/>
    </row>
    <row r="66" spans="1:7" x14ac:dyDescent="0.25">
      <c r="A66" s="210" t="s">
        <v>68</v>
      </c>
      <c r="B66" s="211"/>
      <c r="C66" s="212"/>
      <c r="D66" s="66" t="s">
        <v>100</v>
      </c>
      <c r="E66" s="54"/>
      <c r="F66" s="54"/>
      <c r="G66" s="147"/>
    </row>
    <row r="67" spans="1:7" x14ac:dyDescent="0.25">
      <c r="A67" s="213">
        <v>3</v>
      </c>
      <c r="B67" s="214"/>
      <c r="C67" s="215"/>
      <c r="D67" s="63" t="s">
        <v>8</v>
      </c>
      <c r="E67" s="76">
        <v>83615.360000000001</v>
      </c>
      <c r="F67" s="76">
        <v>83615.360000000001</v>
      </c>
      <c r="G67" s="147">
        <f t="shared" si="1"/>
        <v>1</v>
      </c>
    </row>
    <row r="68" spans="1:7" x14ac:dyDescent="0.25">
      <c r="A68" s="216">
        <v>32</v>
      </c>
      <c r="B68" s="217"/>
      <c r="C68" s="218"/>
      <c r="D68" s="63" t="s">
        <v>17</v>
      </c>
      <c r="E68" s="76">
        <v>83615.360000000001</v>
      </c>
      <c r="F68" s="76">
        <v>83615.360000000001</v>
      </c>
      <c r="G68" s="147">
        <f t="shared" si="1"/>
        <v>1</v>
      </c>
    </row>
    <row r="69" spans="1:7" ht="26.25" x14ac:dyDescent="0.25">
      <c r="A69" s="59">
        <v>3221</v>
      </c>
      <c r="B69" s="60"/>
      <c r="C69" s="61"/>
      <c r="D69" s="77" t="s">
        <v>73</v>
      </c>
      <c r="E69" s="54">
        <v>4200</v>
      </c>
      <c r="F69" s="54">
        <v>4200</v>
      </c>
      <c r="G69" s="147">
        <f t="shared" si="1"/>
        <v>1</v>
      </c>
    </row>
    <row r="70" spans="1:7" x14ac:dyDescent="0.25">
      <c r="A70" s="59">
        <v>3222</v>
      </c>
      <c r="B70" s="60"/>
      <c r="C70" s="61"/>
      <c r="D70" s="77" t="s">
        <v>101</v>
      </c>
      <c r="E70" s="54">
        <v>38590.28</v>
      </c>
      <c r="F70" s="54">
        <v>35960.47</v>
      </c>
      <c r="G70" s="147">
        <f t="shared" si="1"/>
        <v>0.93185304693306192</v>
      </c>
    </row>
    <row r="71" spans="1:7" x14ac:dyDescent="0.25">
      <c r="A71" s="59">
        <v>3223</v>
      </c>
      <c r="B71" s="60"/>
      <c r="C71" s="61"/>
      <c r="D71" s="77" t="s">
        <v>74</v>
      </c>
      <c r="E71" s="54">
        <v>19759.36</v>
      </c>
      <c r="F71" s="54">
        <v>19744.41</v>
      </c>
      <c r="G71" s="147">
        <f t="shared" si="1"/>
        <v>0.99924339654725658</v>
      </c>
    </row>
    <row r="72" spans="1:7" ht="26.25" x14ac:dyDescent="0.25">
      <c r="A72" s="59">
        <v>3224</v>
      </c>
      <c r="B72" s="60"/>
      <c r="C72" s="61"/>
      <c r="D72" s="77" t="s">
        <v>76</v>
      </c>
      <c r="E72" s="54">
        <v>1990.84</v>
      </c>
      <c r="F72" s="54">
        <v>1990.84</v>
      </c>
      <c r="G72" s="147">
        <f t="shared" si="1"/>
        <v>1</v>
      </c>
    </row>
    <row r="73" spans="1:7" x14ac:dyDescent="0.25">
      <c r="A73" s="59">
        <v>3231</v>
      </c>
      <c r="B73" s="60"/>
      <c r="C73" s="61"/>
      <c r="D73" s="77" t="s">
        <v>78</v>
      </c>
      <c r="E73" s="54">
        <v>1350</v>
      </c>
      <c r="F73" s="54">
        <v>1350</v>
      </c>
      <c r="G73" s="147">
        <f t="shared" si="1"/>
        <v>1</v>
      </c>
    </row>
    <row r="74" spans="1:7" ht="26.25" x14ac:dyDescent="0.25">
      <c r="A74" s="59">
        <v>3232</v>
      </c>
      <c r="B74" s="60"/>
      <c r="C74" s="61"/>
      <c r="D74" s="77" t="s">
        <v>79</v>
      </c>
      <c r="E74" s="54">
        <v>7000</v>
      </c>
      <c r="F74" s="54">
        <v>8316.57</v>
      </c>
      <c r="G74" s="147">
        <f t="shared" si="1"/>
        <v>1.1880814285714285</v>
      </c>
    </row>
    <row r="75" spans="1:7" x14ac:dyDescent="0.25">
      <c r="A75" s="59">
        <v>3234</v>
      </c>
      <c r="B75" s="60"/>
      <c r="C75" s="61"/>
      <c r="D75" s="77" t="s">
        <v>81</v>
      </c>
      <c r="E75" s="54">
        <v>9000</v>
      </c>
      <c r="F75" s="54">
        <v>10173.77</v>
      </c>
      <c r="G75" s="147">
        <f t="shared" si="1"/>
        <v>1.1304188888888889</v>
      </c>
    </row>
    <row r="76" spans="1:7" x14ac:dyDescent="0.25">
      <c r="A76" s="59">
        <v>3235</v>
      </c>
      <c r="B76" s="60"/>
      <c r="C76" s="61"/>
      <c r="D76" s="77" t="s">
        <v>82</v>
      </c>
      <c r="E76" s="54">
        <v>200</v>
      </c>
      <c r="F76" s="54">
        <v>266.82</v>
      </c>
      <c r="G76" s="147">
        <f t="shared" si="1"/>
        <v>1.3341000000000001</v>
      </c>
    </row>
    <row r="77" spans="1:7" x14ac:dyDescent="0.25">
      <c r="A77" s="59">
        <v>3236</v>
      </c>
      <c r="B77" s="60"/>
      <c r="C77" s="61"/>
      <c r="D77" s="77" t="s">
        <v>83</v>
      </c>
      <c r="E77" s="54">
        <v>312.48</v>
      </c>
      <c r="F77" s="54">
        <v>400.08</v>
      </c>
      <c r="G77" s="147">
        <f t="shared" si="1"/>
        <v>1.2803379416282641</v>
      </c>
    </row>
    <row r="78" spans="1:7" x14ac:dyDescent="0.25">
      <c r="A78" s="59">
        <v>3237</v>
      </c>
      <c r="B78" s="60"/>
      <c r="C78" s="61"/>
      <c r="D78" s="77" t="s">
        <v>196</v>
      </c>
      <c r="E78" s="54"/>
      <c r="F78" s="54"/>
      <c r="G78" s="147"/>
    </row>
    <row r="79" spans="1:7" x14ac:dyDescent="0.25">
      <c r="A79" s="59">
        <v>3238</v>
      </c>
      <c r="B79" s="60"/>
      <c r="C79" s="61"/>
      <c r="D79" s="77" t="s">
        <v>85</v>
      </c>
      <c r="E79" s="54">
        <v>1000</v>
      </c>
      <c r="F79" s="54">
        <v>1000</v>
      </c>
      <c r="G79" s="147">
        <f t="shared" si="1"/>
        <v>1</v>
      </c>
    </row>
    <row r="80" spans="1:7" x14ac:dyDescent="0.25">
      <c r="A80" s="59">
        <v>3294</v>
      </c>
      <c r="B80" s="60"/>
      <c r="C80" s="61"/>
      <c r="D80" s="77" t="s">
        <v>88</v>
      </c>
      <c r="E80" s="54"/>
      <c r="F80" s="54"/>
      <c r="G80" s="147"/>
    </row>
    <row r="81" spans="1:7" x14ac:dyDescent="0.25">
      <c r="A81" s="59">
        <v>3295</v>
      </c>
      <c r="B81" s="60"/>
      <c r="C81" s="61"/>
      <c r="D81" s="77" t="s">
        <v>89</v>
      </c>
      <c r="E81" s="54">
        <v>212.4</v>
      </c>
      <c r="F81" s="54">
        <v>212.4</v>
      </c>
      <c r="G81" s="147">
        <f t="shared" si="1"/>
        <v>1</v>
      </c>
    </row>
    <row r="82" spans="1:7" x14ac:dyDescent="0.25">
      <c r="A82" s="78">
        <v>34</v>
      </c>
      <c r="B82" s="79"/>
      <c r="C82" s="80"/>
      <c r="D82" s="63" t="s">
        <v>91</v>
      </c>
      <c r="E82" s="76"/>
      <c r="F82" s="54"/>
      <c r="G82" s="147"/>
    </row>
    <row r="83" spans="1:7" x14ac:dyDescent="0.25">
      <c r="A83" s="59">
        <v>3431</v>
      </c>
      <c r="B83" s="60"/>
      <c r="C83" s="61"/>
      <c r="D83" s="58" t="s">
        <v>92</v>
      </c>
      <c r="E83" s="54"/>
      <c r="F83" s="54"/>
      <c r="G83" s="147"/>
    </row>
    <row r="84" spans="1:7" x14ac:dyDescent="0.25">
      <c r="A84" s="210" t="s">
        <v>93</v>
      </c>
      <c r="B84" s="211"/>
      <c r="C84" s="212"/>
      <c r="D84" s="58"/>
      <c r="E84" s="54"/>
      <c r="F84" s="54"/>
      <c r="G84" s="147"/>
    </row>
    <row r="85" spans="1:7" x14ac:dyDescent="0.25">
      <c r="A85" s="81">
        <v>32</v>
      </c>
      <c r="B85" s="65"/>
      <c r="C85" s="66"/>
      <c r="D85" s="63" t="s">
        <v>17</v>
      </c>
      <c r="E85" s="76">
        <v>4181</v>
      </c>
      <c r="F85" s="76">
        <v>4181</v>
      </c>
      <c r="G85" s="147">
        <f t="shared" si="1"/>
        <v>1</v>
      </c>
    </row>
    <row r="86" spans="1:7" x14ac:dyDescent="0.25">
      <c r="A86" s="59">
        <v>3223</v>
      </c>
      <c r="B86" s="60"/>
      <c r="C86" s="61"/>
      <c r="D86" s="77" t="s">
        <v>74</v>
      </c>
      <c r="E86" s="54">
        <v>4181</v>
      </c>
      <c r="F86" s="54">
        <v>4181</v>
      </c>
      <c r="G86" s="147">
        <f t="shared" si="1"/>
        <v>1</v>
      </c>
    </row>
    <row r="87" spans="1:7" ht="25.5" x14ac:dyDescent="0.25">
      <c r="A87" s="207" t="s">
        <v>102</v>
      </c>
      <c r="B87" s="208"/>
      <c r="C87" s="209"/>
      <c r="D87" s="75" t="s">
        <v>103</v>
      </c>
      <c r="E87" s="54"/>
      <c r="F87" s="54"/>
      <c r="G87" s="147"/>
    </row>
    <row r="88" spans="1:7" x14ac:dyDescent="0.25">
      <c r="A88" s="210" t="s">
        <v>104</v>
      </c>
      <c r="B88" s="211"/>
      <c r="C88" s="212"/>
      <c r="D88" s="66" t="s">
        <v>105</v>
      </c>
      <c r="E88" s="54"/>
      <c r="F88" s="54"/>
      <c r="G88" s="147"/>
    </row>
    <row r="89" spans="1:7" x14ac:dyDescent="0.25">
      <c r="A89" s="213">
        <v>3</v>
      </c>
      <c r="B89" s="214"/>
      <c r="C89" s="215"/>
      <c r="D89" s="63" t="s">
        <v>8</v>
      </c>
      <c r="E89" s="76">
        <v>1657738.17</v>
      </c>
      <c r="F89" s="76">
        <v>1739015.65</v>
      </c>
      <c r="G89" s="147">
        <f t="shared" ref="G89:G149" si="2">F89/E89</f>
        <v>1.0490291419181113</v>
      </c>
    </row>
    <row r="90" spans="1:7" x14ac:dyDescent="0.25">
      <c r="A90" s="216">
        <v>31</v>
      </c>
      <c r="B90" s="217"/>
      <c r="C90" s="218"/>
      <c r="D90" s="63" t="s">
        <v>9</v>
      </c>
      <c r="E90" s="76">
        <v>1574157.86</v>
      </c>
      <c r="F90" s="76">
        <v>1653405.04</v>
      </c>
      <c r="G90" s="147">
        <f t="shared" si="2"/>
        <v>1.0503425876233277</v>
      </c>
    </row>
    <row r="91" spans="1:7" x14ac:dyDescent="0.25">
      <c r="A91" s="59">
        <v>3111</v>
      </c>
      <c r="B91" s="60"/>
      <c r="C91" s="61"/>
      <c r="D91" s="77" t="s">
        <v>106</v>
      </c>
      <c r="E91" s="54">
        <v>1250000</v>
      </c>
      <c r="F91" s="54">
        <v>1251255.43</v>
      </c>
      <c r="G91" s="147">
        <f t="shared" si="2"/>
        <v>1.001004344</v>
      </c>
    </row>
    <row r="92" spans="1:7" x14ac:dyDescent="0.25">
      <c r="A92" s="59">
        <v>31113</v>
      </c>
      <c r="B92" s="60"/>
      <c r="C92" s="61"/>
      <c r="D92" s="77" t="s">
        <v>107</v>
      </c>
      <c r="E92" s="54">
        <v>482.86</v>
      </c>
      <c r="F92" s="54">
        <v>482.86</v>
      </c>
      <c r="G92" s="147">
        <f t="shared" si="2"/>
        <v>1</v>
      </c>
    </row>
    <row r="93" spans="1:7" x14ac:dyDescent="0.25">
      <c r="A93" s="59">
        <v>3113</v>
      </c>
      <c r="B93" s="60"/>
      <c r="C93" s="61"/>
      <c r="D93" s="77" t="s">
        <v>108</v>
      </c>
      <c r="E93" s="54">
        <v>45000</v>
      </c>
      <c r="F93" s="54">
        <v>45779.11</v>
      </c>
      <c r="G93" s="147">
        <f t="shared" si="2"/>
        <v>1.0173135555555555</v>
      </c>
    </row>
    <row r="94" spans="1:7" x14ac:dyDescent="0.25">
      <c r="A94" s="59">
        <v>3121</v>
      </c>
      <c r="B94" s="60"/>
      <c r="C94" s="61"/>
      <c r="D94" s="77" t="s">
        <v>109</v>
      </c>
      <c r="E94" s="54">
        <v>65000</v>
      </c>
      <c r="F94" s="54">
        <v>57187.14</v>
      </c>
      <c r="G94" s="147">
        <f t="shared" si="2"/>
        <v>0.87980215384615379</v>
      </c>
    </row>
    <row r="95" spans="1:7" ht="26.25" x14ac:dyDescent="0.25">
      <c r="A95" s="59">
        <v>3132</v>
      </c>
      <c r="B95" s="60"/>
      <c r="C95" s="61"/>
      <c r="D95" s="77" t="s">
        <v>110</v>
      </c>
      <c r="E95" s="54">
        <v>213675</v>
      </c>
      <c r="F95" s="54">
        <v>213288.71</v>
      </c>
      <c r="G95" s="147">
        <f t="shared" si="2"/>
        <v>0.9981921609921609</v>
      </c>
    </row>
    <row r="96" spans="1:7" x14ac:dyDescent="0.25">
      <c r="A96" s="59">
        <v>3133</v>
      </c>
      <c r="B96" s="60"/>
      <c r="C96" s="61"/>
      <c r="D96" s="77" t="s">
        <v>111</v>
      </c>
      <c r="E96" s="54"/>
      <c r="F96" s="54">
        <v>8.1999999999999993</v>
      </c>
      <c r="G96" s="147"/>
    </row>
    <row r="97" spans="1:7" x14ac:dyDescent="0.25">
      <c r="A97" s="216">
        <v>32</v>
      </c>
      <c r="B97" s="217"/>
      <c r="C97" s="218"/>
      <c r="D97" s="63" t="s">
        <v>17</v>
      </c>
      <c r="E97" s="76">
        <v>83373.289999999994</v>
      </c>
      <c r="F97" s="76">
        <v>85403.59</v>
      </c>
      <c r="G97" s="147">
        <f t="shared" si="2"/>
        <v>1.0243519237396053</v>
      </c>
    </row>
    <row r="98" spans="1:7" x14ac:dyDescent="0.25">
      <c r="A98" s="59">
        <v>3236</v>
      </c>
      <c r="B98" s="79"/>
      <c r="C98" s="80"/>
      <c r="D98" s="58" t="s">
        <v>113</v>
      </c>
      <c r="E98" s="54"/>
      <c r="F98" s="54"/>
      <c r="G98" s="147"/>
    </row>
    <row r="99" spans="1:7" x14ac:dyDescent="0.25">
      <c r="A99" s="59">
        <v>3237</v>
      </c>
      <c r="B99" s="79"/>
      <c r="C99" s="80"/>
      <c r="D99" s="98" t="s">
        <v>112</v>
      </c>
      <c r="E99" s="54">
        <v>83000</v>
      </c>
      <c r="F99" s="54">
        <v>85030.3</v>
      </c>
      <c r="G99" s="147">
        <f t="shared" si="2"/>
        <v>1.0244614457831325</v>
      </c>
    </row>
    <row r="100" spans="1:7" x14ac:dyDescent="0.25">
      <c r="A100" s="59">
        <v>3296</v>
      </c>
      <c r="B100" s="60"/>
      <c r="C100" s="61"/>
      <c r="D100" s="58" t="s">
        <v>114</v>
      </c>
      <c r="E100" s="54">
        <v>373.29</v>
      </c>
      <c r="F100" s="54">
        <v>373.29</v>
      </c>
      <c r="G100" s="147">
        <f t="shared" si="2"/>
        <v>1</v>
      </c>
    </row>
    <row r="101" spans="1:7" x14ac:dyDescent="0.25">
      <c r="A101" s="78">
        <v>34</v>
      </c>
      <c r="B101" s="79"/>
      <c r="C101" s="80"/>
      <c r="D101" s="63" t="s">
        <v>91</v>
      </c>
      <c r="E101" s="76">
        <v>207.02</v>
      </c>
      <c r="F101" s="76">
        <v>207.02</v>
      </c>
      <c r="G101" s="147">
        <f t="shared" si="2"/>
        <v>1</v>
      </c>
    </row>
    <row r="102" spans="1:7" x14ac:dyDescent="0.25">
      <c r="A102" s="59">
        <v>3433</v>
      </c>
      <c r="B102" s="60"/>
      <c r="C102" s="61"/>
      <c r="D102" s="58" t="s">
        <v>127</v>
      </c>
      <c r="E102" s="54">
        <v>207.02</v>
      </c>
      <c r="F102" s="54">
        <v>207.02</v>
      </c>
      <c r="G102" s="147">
        <f t="shared" si="2"/>
        <v>1</v>
      </c>
    </row>
    <row r="103" spans="1:7" x14ac:dyDescent="0.25">
      <c r="A103" s="59"/>
      <c r="B103" s="60"/>
      <c r="C103" s="61"/>
      <c r="D103" s="58"/>
      <c r="E103" s="54"/>
      <c r="F103" s="54"/>
      <c r="G103" s="147"/>
    </row>
    <row r="104" spans="1:7" ht="25.5" x14ac:dyDescent="0.25">
      <c r="A104" s="231" t="s">
        <v>115</v>
      </c>
      <c r="B104" s="232"/>
      <c r="C104" s="233"/>
      <c r="D104" s="82" t="s">
        <v>116</v>
      </c>
      <c r="E104" s="54"/>
      <c r="F104" s="54"/>
      <c r="G104" s="147"/>
    </row>
    <row r="105" spans="1:7" x14ac:dyDescent="0.25">
      <c r="A105" s="207" t="s">
        <v>117</v>
      </c>
      <c r="B105" s="208"/>
      <c r="C105" s="209"/>
      <c r="D105" s="75" t="s">
        <v>118</v>
      </c>
      <c r="E105" s="54"/>
      <c r="F105" s="54"/>
      <c r="G105" s="147"/>
    </row>
    <row r="106" spans="1:7" x14ac:dyDescent="0.25">
      <c r="A106" s="210" t="s">
        <v>119</v>
      </c>
      <c r="B106" s="211"/>
      <c r="C106" s="212"/>
      <c r="D106" s="66" t="s">
        <v>120</v>
      </c>
      <c r="E106" s="54"/>
      <c r="F106" s="54"/>
      <c r="G106" s="147"/>
    </row>
    <row r="107" spans="1:7" x14ac:dyDescent="0.25">
      <c r="A107" s="213">
        <v>3</v>
      </c>
      <c r="B107" s="214"/>
      <c r="C107" s="215"/>
      <c r="D107" s="63" t="s">
        <v>8</v>
      </c>
      <c r="E107" s="76">
        <v>131458.69</v>
      </c>
      <c r="F107" s="76">
        <v>102059.56</v>
      </c>
      <c r="G107" s="147">
        <f t="shared" si="2"/>
        <v>0.77636221690631479</v>
      </c>
    </row>
    <row r="108" spans="1:7" x14ac:dyDescent="0.25">
      <c r="A108" s="216">
        <v>31</v>
      </c>
      <c r="B108" s="217"/>
      <c r="C108" s="218"/>
      <c r="D108" s="63" t="s">
        <v>9</v>
      </c>
      <c r="E108" s="76">
        <v>73550.5</v>
      </c>
      <c r="F108" s="76">
        <v>72072.789999999994</v>
      </c>
      <c r="G108" s="147">
        <f t="shared" si="2"/>
        <v>0.97990890612572301</v>
      </c>
    </row>
    <row r="109" spans="1:7" x14ac:dyDescent="0.25">
      <c r="A109" s="59">
        <v>3111</v>
      </c>
      <c r="B109" s="60"/>
      <c r="C109" s="61"/>
      <c r="D109" s="77" t="s">
        <v>106</v>
      </c>
      <c r="E109" s="54">
        <v>59700</v>
      </c>
      <c r="F109" s="54">
        <v>59687.87</v>
      </c>
      <c r="G109" s="147">
        <f t="shared" si="2"/>
        <v>0.99979681742043558</v>
      </c>
    </row>
    <row r="110" spans="1:7" x14ac:dyDescent="0.25">
      <c r="A110" s="59">
        <v>31113</v>
      </c>
      <c r="B110" s="60"/>
      <c r="C110" s="61"/>
      <c r="D110" s="77" t="s">
        <v>107</v>
      </c>
      <c r="E110" s="54"/>
      <c r="F110" s="54"/>
      <c r="G110" s="147"/>
    </row>
    <row r="111" spans="1:7" x14ac:dyDescent="0.25">
      <c r="A111" s="59">
        <v>3121</v>
      </c>
      <c r="B111" s="60"/>
      <c r="C111" s="61"/>
      <c r="D111" s="77" t="s">
        <v>109</v>
      </c>
      <c r="E111" s="54">
        <v>4000</v>
      </c>
      <c r="F111" s="54">
        <v>2536.5</v>
      </c>
      <c r="G111" s="147">
        <f t="shared" si="2"/>
        <v>0.63412500000000005</v>
      </c>
    </row>
    <row r="112" spans="1:7" ht="26.25" x14ac:dyDescent="0.25">
      <c r="A112" s="59">
        <v>3132</v>
      </c>
      <c r="B112" s="60"/>
      <c r="C112" s="61"/>
      <c r="D112" s="77" t="s">
        <v>110</v>
      </c>
      <c r="E112" s="54">
        <v>9850.5</v>
      </c>
      <c r="F112" s="54">
        <v>9848.42</v>
      </c>
      <c r="G112" s="147">
        <f t="shared" si="2"/>
        <v>0.99978884320592865</v>
      </c>
    </row>
    <row r="113" spans="1:7" x14ac:dyDescent="0.25">
      <c r="A113" s="59">
        <v>31321</v>
      </c>
      <c r="B113" s="60"/>
      <c r="C113" s="61"/>
      <c r="D113" s="77" t="s">
        <v>121</v>
      </c>
      <c r="E113" s="54"/>
      <c r="F113" s="54"/>
      <c r="G113" s="147"/>
    </row>
    <row r="114" spans="1:7" ht="26.25" x14ac:dyDescent="0.25">
      <c r="A114" s="59">
        <v>3133</v>
      </c>
      <c r="B114" s="60"/>
      <c r="C114" s="61"/>
      <c r="D114" s="77" t="s">
        <v>122</v>
      </c>
      <c r="E114" s="54"/>
      <c r="F114" s="54"/>
      <c r="G114" s="147"/>
    </row>
    <row r="115" spans="1:7" x14ac:dyDescent="0.25">
      <c r="A115" s="216">
        <v>32</v>
      </c>
      <c r="B115" s="217"/>
      <c r="C115" s="218"/>
      <c r="D115" s="63" t="s">
        <v>17</v>
      </c>
      <c r="E115" s="76">
        <v>56280.97</v>
      </c>
      <c r="F115" s="76">
        <v>27991.02</v>
      </c>
      <c r="G115" s="147">
        <f t="shared" si="2"/>
        <v>0.49734430661020945</v>
      </c>
    </row>
    <row r="116" spans="1:7" x14ac:dyDescent="0.25">
      <c r="A116" s="59">
        <v>3211</v>
      </c>
      <c r="B116" s="60"/>
      <c r="C116" s="61"/>
      <c r="D116" s="77" t="s">
        <v>70</v>
      </c>
      <c r="E116" s="54">
        <v>2654.45</v>
      </c>
      <c r="F116" s="54">
        <v>1862.02</v>
      </c>
      <c r="G116" s="147">
        <f t="shared" si="2"/>
        <v>0.70147111454350242</v>
      </c>
    </row>
    <row r="117" spans="1:7" x14ac:dyDescent="0.25">
      <c r="A117" s="59">
        <v>3213</v>
      </c>
      <c r="B117" s="60"/>
      <c r="C117" s="61"/>
      <c r="D117" s="77" t="s">
        <v>72</v>
      </c>
      <c r="E117" s="54">
        <v>663.61</v>
      </c>
      <c r="F117" s="54">
        <v>406.25</v>
      </c>
      <c r="G117" s="147">
        <f t="shared" si="2"/>
        <v>0.61218185379967149</v>
      </c>
    </row>
    <row r="118" spans="1:7" ht="26.25" x14ac:dyDescent="0.25">
      <c r="A118" s="59">
        <v>3221</v>
      </c>
      <c r="B118" s="60"/>
      <c r="C118" s="61"/>
      <c r="D118" s="77" t="s">
        <v>73</v>
      </c>
      <c r="E118" s="54">
        <v>1990.84</v>
      </c>
      <c r="F118" s="54">
        <v>511.54</v>
      </c>
      <c r="G118" s="147">
        <f t="shared" si="2"/>
        <v>0.25694681641919997</v>
      </c>
    </row>
    <row r="119" spans="1:7" x14ac:dyDescent="0.25">
      <c r="A119" s="59">
        <v>3222</v>
      </c>
      <c r="B119" s="60"/>
      <c r="C119" s="61"/>
      <c r="D119" s="77" t="s">
        <v>101</v>
      </c>
      <c r="E119" s="54">
        <v>2000</v>
      </c>
      <c r="F119" s="54">
        <v>211.32</v>
      </c>
      <c r="G119" s="147">
        <f t="shared" si="2"/>
        <v>0.10565999999999999</v>
      </c>
    </row>
    <row r="120" spans="1:7" x14ac:dyDescent="0.25">
      <c r="A120" s="59">
        <v>3223</v>
      </c>
      <c r="B120" s="60"/>
      <c r="C120" s="61"/>
      <c r="D120" s="77" t="s">
        <v>74</v>
      </c>
      <c r="E120" s="54">
        <v>9000</v>
      </c>
      <c r="F120" s="54">
        <v>6069.57</v>
      </c>
      <c r="G120" s="147">
        <f t="shared" si="2"/>
        <v>0.67439666666666664</v>
      </c>
    </row>
    <row r="121" spans="1:7" ht="26.25" x14ac:dyDescent="0.25">
      <c r="A121" s="59">
        <v>3224</v>
      </c>
      <c r="B121" s="60"/>
      <c r="C121" s="61"/>
      <c r="D121" s="77" t="s">
        <v>76</v>
      </c>
      <c r="E121" s="54">
        <v>1327.23</v>
      </c>
      <c r="F121" s="54">
        <v>53.18</v>
      </c>
      <c r="G121" s="147">
        <f t="shared" si="2"/>
        <v>4.0068413161245604E-2</v>
      </c>
    </row>
    <row r="122" spans="1:7" x14ac:dyDescent="0.25">
      <c r="A122" s="59">
        <v>3225</v>
      </c>
      <c r="B122" s="60"/>
      <c r="C122" s="61"/>
      <c r="D122" s="77" t="s">
        <v>77</v>
      </c>
      <c r="E122" s="54">
        <v>1000</v>
      </c>
      <c r="F122" s="54">
        <v>451.02</v>
      </c>
      <c r="G122" s="147">
        <f t="shared" si="2"/>
        <v>0.45101999999999998</v>
      </c>
    </row>
    <row r="123" spans="1:7" x14ac:dyDescent="0.25">
      <c r="A123" s="59">
        <v>3227</v>
      </c>
      <c r="B123" s="60"/>
      <c r="C123" s="61"/>
      <c r="D123" s="77" t="s">
        <v>123</v>
      </c>
      <c r="E123" s="54">
        <v>400</v>
      </c>
      <c r="F123" s="54">
        <v>650.33000000000004</v>
      </c>
      <c r="G123" s="147">
        <f t="shared" si="2"/>
        <v>1.6258250000000001</v>
      </c>
    </row>
    <row r="124" spans="1:7" x14ac:dyDescent="0.25">
      <c r="A124" s="59">
        <v>3231</v>
      </c>
      <c r="B124" s="60"/>
      <c r="C124" s="61"/>
      <c r="D124" s="77" t="s">
        <v>78</v>
      </c>
      <c r="E124" s="54">
        <v>1700.84</v>
      </c>
      <c r="F124" s="54">
        <v>1110.75</v>
      </c>
      <c r="G124" s="147">
        <f t="shared" si="2"/>
        <v>0.65305966463629739</v>
      </c>
    </row>
    <row r="125" spans="1:7" ht="26.25" x14ac:dyDescent="0.25">
      <c r="A125" s="59">
        <v>3232</v>
      </c>
      <c r="B125" s="60"/>
      <c r="C125" s="61"/>
      <c r="D125" s="77" t="s">
        <v>79</v>
      </c>
      <c r="E125" s="54">
        <v>12001.79</v>
      </c>
      <c r="F125" s="54">
        <v>1023.39</v>
      </c>
      <c r="G125" s="147">
        <f t="shared" si="2"/>
        <v>8.5269780591061828E-2</v>
      </c>
    </row>
    <row r="126" spans="1:7" x14ac:dyDescent="0.25">
      <c r="A126" s="59">
        <v>3233</v>
      </c>
      <c r="B126" s="60"/>
      <c r="C126" s="61"/>
      <c r="D126" s="77" t="s">
        <v>80</v>
      </c>
      <c r="E126" s="54">
        <v>663.61</v>
      </c>
      <c r="F126" s="54">
        <v>643.58000000000004</v>
      </c>
      <c r="G126" s="147">
        <f t="shared" si="2"/>
        <v>0.96981660915296641</v>
      </c>
    </row>
    <row r="127" spans="1:7" x14ac:dyDescent="0.25">
      <c r="A127" s="59">
        <v>3234</v>
      </c>
      <c r="B127" s="60"/>
      <c r="C127" s="61"/>
      <c r="D127" s="77" t="s">
        <v>81</v>
      </c>
      <c r="E127" s="54">
        <v>1194.51</v>
      </c>
      <c r="F127" s="54">
        <v>581.11</v>
      </c>
      <c r="G127" s="147">
        <f t="shared" si="2"/>
        <v>0.48648399762245609</v>
      </c>
    </row>
    <row r="128" spans="1:7" x14ac:dyDescent="0.25">
      <c r="A128" s="59">
        <v>3235</v>
      </c>
      <c r="B128" s="60"/>
      <c r="C128" s="61"/>
      <c r="D128" s="77" t="s">
        <v>82</v>
      </c>
      <c r="E128" s="54">
        <v>1327.23</v>
      </c>
      <c r="F128" s="54">
        <v>473.85</v>
      </c>
      <c r="G128" s="147">
        <f t="shared" si="2"/>
        <v>0.35702176713907913</v>
      </c>
    </row>
    <row r="129" spans="1:7" x14ac:dyDescent="0.25">
      <c r="A129" s="59">
        <v>3236</v>
      </c>
      <c r="B129" s="60"/>
      <c r="C129" s="61"/>
      <c r="D129" s="77" t="s">
        <v>83</v>
      </c>
      <c r="E129" s="54">
        <v>500</v>
      </c>
      <c r="F129" s="54">
        <v>489.86</v>
      </c>
      <c r="G129" s="147">
        <f t="shared" si="2"/>
        <v>0.97972000000000004</v>
      </c>
    </row>
    <row r="130" spans="1:7" x14ac:dyDescent="0.25">
      <c r="A130" s="59">
        <v>3237</v>
      </c>
      <c r="B130" s="60"/>
      <c r="C130" s="61"/>
      <c r="D130" s="77" t="s">
        <v>124</v>
      </c>
      <c r="E130" s="54">
        <v>10382.5</v>
      </c>
      <c r="F130" s="54">
        <v>8142.89</v>
      </c>
      <c r="G130" s="147">
        <f t="shared" si="2"/>
        <v>0.78428991090777755</v>
      </c>
    </row>
    <row r="131" spans="1:7" x14ac:dyDescent="0.25">
      <c r="A131" s="59">
        <v>3238</v>
      </c>
      <c r="B131" s="60"/>
      <c r="C131" s="61"/>
      <c r="D131" s="77" t="s">
        <v>85</v>
      </c>
      <c r="E131" s="54">
        <v>400</v>
      </c>
      <c r="F131" s="54">
        <v>199.08</v>
      </c>
      <c r="G131" s="147">
        <f t="shared" si="2"/>
        <v>0.49770000000000003</v>
      </c>
    </row>
    <row r="132" spans="1:7" x14ac:dyDescent="0.25">
      <c r="A132" s="59">
        <v>3239</v>
      </c>
      <c r="B132" s="60"/>
      <c r="C132" s="61"/>
      <c r="D132" s="77" t="s">
        <v>86</v>
      </c>
      <c r="E132" s="54">
        <v>1858.12</v>
      </c>
      <c r="F132" s="54">
        <v>1479.3</v>
      </c>
      <c r="G132" s="147">
        <f t="shared" si="2"/>
        <v>0.79612726842184578</v>
      </c>
    </row>
    <row r="133" spans="1:7" x14ac:dyDescent="0.25">
      <c r="A133" s="59">
        <v>3292</v>
      </c>
      <c r="B133" s="60"/>
      <c r="C133" s="61"/>
      <c r="D133" s="77" t="s">
        <v>87</v>
      </c>
      <c r="E133" s="54">
        <v>1500</v>
      </c>
      <c r="F133" s="54">
        <v>855.13</v>
      </c>
      <c r="G133" s="147">
        <f t="shared" si="2"/>
        <v>0.57008666666666663</v>
      </c>
    </row>
    <row r="134" spans="1:7" x14ac:dyDescent="0.25">
      <c r="A134" s="59">
        <v>3293</v>
      </c>
      <c r="B134" s="60"/>
      <c r="C134" s="61"/>
      <c r="D134" s="77" t="s">
        <v>125</v>
      </c>
      <c r="E134" s="54">
        <v>2654.46</v>
      </c>
      <c r="F134" s="54">
        <v>897.56</v>
      </c>
      <c r="G134" s="147">
        <f t="shared" si="2"/>
        <v>0.33813280290529896</v>
      </c>
    </row>
    <row r="135" spans="1:7" x14ac:dyDescent="0.25">
      <c r="A135" s="59">
        <v>3294</v>
      </c>
      <c r="B135" s="60"/>
      <c r="C135" s="61"/>
      <c r="D135" s="77" t="s">
        <v>88</v>
      </c>
      <c r="E135" s="54">
        <v>199.08</v>
      </c>
      <c r="F135" s="54">
        <v>135</v>
      </c>
      <c r="G135" s="147">
        <f t="shared" si="2"/>
        <v>0.67811934900542492</v>
      </c>
    </row>
    <row r="136" spans="1:7" x14ac:dyDescent="0.25">
      <c r="A136" s="59">
        <v>3295</v>
      </c>
      <c r="B136" s="60"/>
      <c r="C136" s="61"/>
      <c r="D136" s="77" t="s">
        <v>89</v>
      </c>
      <c r="E136" s="54">
        <v>862.7</v>
      </c>
      <c r="F136" s="54">
        <v>398.71</v>
      </c>
      <c r="G136" s="147">
        <f t="shared" si="2"/>
        <v>0.46216529500405701</v>
      </c>
    </row>
    <row r="137" spans="1:7" x14ac:dyDescent="0.25">
      <c r="A137" s="59">
        <v>3296</v>
      </c>
      <c r="B137" s="60"/>
      <c r="C137" s="61"/>
      <c r="D137" s="77" t="s">
        <v>114</v>
      </c>
      <c r="E137" s="54"/>
      <c r="F137" s="54"/>
      <c r="G137" s="147"/>
    </row>
    <row r="138" spans="1:7" ht="26.25" x14ac:dyDescent="0.25">
      <c r="A138" s="59">
        <v>3299</v>
      </c>
      <c r="B138" s="60"/>
      <c r="C138" s="61"/>
      <c r="D138" s="77" t="s">
        <v>90</v>
      </c>
      <c r="E138" s="54">
        <v>2000</v>
      </c>
      <c r="F138" s="54">
        <v>1345.58</v>
      </c>
      <c r="G138" s="147">
        <f t="shared" si="2"/>
        <v>0.67279</v>
      </c>
    </row>
    <row r="139" spans="1:7" x14ac:dyDescent="0.25">
      <c r="A139" s="78">
        <v>34</v>
      </c>
      <c r="B139" s="79"/>
      <c r="C139" s="80"/>
      <c r="D139" s="63" t="s">
        <v>91</v>
      </c>
      <c r="E139" s="76">
        <v>963.61</v>
      </c>
      <c r="F139" s="76"/>
      <c r="G139" s="147">
        <f t="shared" si="2"/>
        <v>0</v>
      </c>
    </row>
    <row r="140" spans="1:7" x14ac:dyDescent="0.25">
      <c r="A140" s="78">
        <v>343</v>
      </c>
      <c r="B140" s="79"/>
      <c r="C140" s="80"/>
      <c r="D140" s="63" t="s">
        <v>126</v>
      </c>
      <c r="E140" s="76">
        <v>963.61</v>
      </c>
      <c r="F140" s="76"/>
      <c r="G140" s="147">
        <f t="shared" si="2"/>
        <v>0</v>
      </c>
    </row>
    <row r="141" spans="1:7" x14ac:dyDescent="0.25">
      <c r="A141" s="59">
        <v>3431</v>
      </c>
      <c r="B141" s="60"/>
      <c r="C141" s="61"/>
      <c r="D141" s="58" t="s">
        <v>92</v>
      </c>
      <c r="E141" s="54">
        <v>663.61</v>
      </c>
      <c r="F141" s="54"/>
      <c r="G141" s="147">
        <f t="shared" si="2"/>
        <v>0</v>
      </c>
    </row>
    <row r="142" spans="1:7" x14ac:dyDescent="0.25">
      <c r="A142" s="59">
        <v>3433</v>
      </c>
      <c r="B142" s="60"/>
      <c r="C142" s="61"/>
      <c r="D142" s="58" t="s">
        <v>127</v>
      </c>
      <c r="E142" s="54"/>
      <c r="F142" s="54"/>
      <c r="G142" s="147"/>
    </row>
    <row r="143" spans="1:7" ht="25.5" x14ac:dyDescent="0.25">
      <c r="A143" s="59">
        <v>3434</v>
      </c>
      <c r="B143" s="60"/>
      <c r="C143" s="61"/>
      <c r="D143" s="58" t="s">
        <v>128</v>
      </c>
      <c r="E143" s="54">
        <v>300</v>
      </c>
      <c r="F143" s="54"/>
      <c r="G143" s="147"/>
    </row>
    <row r="144" spans="1:7" x14ac:dyDescent="0.25">
      <c r="A144" s="78">
        <v>38</v>
      </c>
      <c r="B144" s="79"/>
      <c r="C144" s="80"/>
      <c r="D144" s="63" t="s">
        <v>129</v>
      </c>
      <c r="E144" s="76">
        <v>663.61</v>
      </c>
      <c r="F144" s="76"/>
      <c r="G144" s="147">
        <f t="shared" si="2"/>
        <v>0</v>
      </c>
    </row>
    <row r="145" spans="1:7" x14ac:dyDescent="0.25">
      <c r="A145" s="59">
        <v>3835</v>
      </c>
      <c r="B145" s="60"/>
      <c r="C145" s="61"/>
      <c r="D145" s="58" t="s">
        <v>130</v>
      </c>
      <c r="E145" s="54">
        <v>663.61</v>
      </c>
      <c r="F145" s="54"/>
      <c r="G145" s="147">
        <f t="shared" si="2"/>
        <v>0</v>
      </c>
    </row>
    <row r="146" spans="1:7" x14ac:dyDescent="0.25">
      <c r="A146" s="210" t="s">
        <v>131</v>
      </c>
      <c r="B146" s="211"/>
      <c r="C146" s="212"/>
      <c r="D146" s="58" t="s">
        <v>132</v>
      </c>
      <c r="E146" s="54"/>
      <c r="F146" s="54"/>
      <c r="G146" s="147"/>
    </row>
    <row r="147" spans="1:7" x14ac:dyDescent="0.25">
      <c r="A147" s="78">
        <v>32</v>
      </c>
      <c r="B147" s="79"/>
      <c r="C147" s="80"/>
      <c r="D147" s="63" t="s">
        <v>17</v>
      </c>
      <c r="E147" s="76">
        <v>2000</v>
      </c>
      <c r="F147" s="76">
        <v>1995.75</v>
      </c>
      <c r="G147" s="147">
        <f t="shared" si="2"/>
        <v>0.99787499999999996</v>
      </c>
    </row>
    <row r="148" spans="1:7" x14ac:dyDescent="0.25">
      <c r="A148" s="59">
        <v>322</v>
      </c>
      <c r="B148" s="60"/>
      <c r="C148" s="61"/>
      <c r="D148" s="58" t="s">
        <v>133</v>
      </c>
      <c r="E148" s="54">
        <v>2000</v>
      </c>
      <c r="F148" s="54">
        <v>1995.75</v>
      </c>
      <c r="G148" s="147">
        <f t="shared" si="2"/>
        <v>0.99787499999999996</v>
      </c>
    </row>
    <row r="149" spans="1:7" ht="26.25" x14ac:dyDescent="0.25">
      <c r="A149" s="59">
        <v>3221</v>
      </c>
      <c r="B149" s="60"/>
      <c r="C149" s="61"/>
      <c r="D149" s="77" t="s">
        <v>73</v>
      </c>
      <c r="E149" s="54">
        <v>2000</v>
      </c>
      <c r="F149" s="54">
        <v>1995.75</v>
      </c>
      <c r="G149" s="147">
        <f t="shared" si="2"/>
        <v>0.99787499999999996</v>
      </c>
    </row>
    <row r="150" spans="1:7" ht="25.5" x14ac:dyDescent="0.25">
      <c r="A150" s="207" t="s">
        <v>134</v>
      </c>
      <c r="B150" s="208"/>
      <c r="C150" s="209"/>
      <c r="D150" s="75" t="s">
        <v>135</v>
      </c>
      <c r="E150" s="54"/>
      <c r="F150" s="54"/>
      <c r="G150" s="147"/>
    </row>
    <row r="151" spans="1:7" x14ac:dyDescent="0.25">
      <c r="A151" s="210" t="s">
        <v>119</v>
      </c>
      <c r="B151" s="211"/>
      <c r="C151" s="212"/>
      <c r="D151" s="66" t="s">
        <v>136</v>
      </c>
      <c r="E151" s="54"/>
      <c r="F151" s="54"/>
      <c r="G151" s="147"/>
    </row>
    <row r="152" spans="1:7" ht="25.5" x14ac:dyDescent="0.25">
      <c r="A152" s="213">
        <v>4</v>
      </c>
      <c r="B152" s="214"/>
      <c r="C152" s="215"/>
      <c r="D152" s="63" t="s">
        <v>10</v>
      </c>
      <c r="E152" s="76">
        <v>47944.19</v>
      </c>
      <c r="F152" s="76">
        <v>30636.240000000002</v>
      </c>
      <c r="G152" s="147">
        <f t="shared" ref="G152:G209" si="3">F152/E152</f>
        <v>0.63899796826268207</v>
      </c>
    </row>
    <row r="153" spans="1:7" ht="38.25" x14ac:dyDescent="0.25">
      <c r="A153" s="216">
        <v>42</v>
      </c>
      <c r="B153" s="217"/>
      <c r="C153" s="218"/>
      <c r="D153" s="63" t="s">
        <v>22</v>
      </c>
      <c r="E153" s="76">
        <v>34447.129999999997</v>
      </c>
      <c r="F153" s="76">
        <v>20684.490000000002</v>
      </c>
      <c r="G153" s="147">
        <f t="shared" si="3"/>
        <v>0.60047063427345049</v>
      </c>
    </row>
    <row r="154" spans="1:7" x14ac:dyDescent="0.25">
      <c r="A154" s="59">
        <v>4221</v>
      </c>
      <c r="B154" s="60"/>
      <c r="C154" s="61"/>
      <c r="D154" s="58" t="s">
        <v>97</v>
      </c>
      <c r="E154" s="54">
        <v>3000</v>
      </c>
      <c r="F154" s="54"/>
      <c r="G154" s="147">
        <f t="shared" si="3"/>
        <v>0</v>
      </c>
    </row>
    <row r="155" spans="1:7" x14ac:dyDescent="0.25">
      <c r="A155" s="59">
        <v>4222</v>
      </c>
      <c r="B155" s="60"/>
      <c r="C155" s="61"/>
      <c r="D155" s="58" t="s">
        <v>137</v>
      </c>
      <c r="E155" s="54">
        <v>4500</v>
      </c>
      <c r="F155" s="54">
        <v>4211.28</v>
      </c>
      <c r="G155" s="147">
        <f t="shared" si="3"/>
        <v>0.93583999999999989</v>
      </c>
    </row>
    <row r="156" spans="1:7" x14ac:dyDescent="0.25">
      <c r="A156" s="59">
        <v>4241</v>
      </c>
      <c r="B156" s="60"/>
      <c r="C156" s="61"/>
      <c r="D156" s="58" t="s">
        <v>138</v>
      </c>
      <c r="E156" s="54">
        <v>500</v>
      </c>
      <c r="F156" s="54">
        <v>297.56</v>
      </c>
      <c r="G156" s="147">
        <f t="shared" si="3"/>
        <v>0.59511999999999998</v>
      </c>
    </row>
    <row r="157" spans="1:7" x14ac:dyDescent="0.25">
      <c r="A157" s="59">
        <v>4227</v>
      </c>
      <c r="B157" s="60"/>
      <c r="C157" s="61"/>
      <c r="D157" s="58" t="s">
        <v>139</v>
      </c>
      <c r="E157" s="54">
        <v>6247.13</v>
      </c>
      <c r="F157" s="54"/>
      <c r="G157" s="147">
        <f t="shared" si="3"/>
        <v>0</v>
      </c>
    </row>
    <row r="158" spans="1:7" x14ac:dyDescent="0.25">
      <c r="A158" s="59">
        <v>4223</v>
      </c>
      <c r="B158" s="60"/>
      <c r="C158" s="61"/>
      <c r="D158" s="58" t="s">
        <v>140</v>
      </c>
      <c r="E158" s="54">
        <v>4000</v>
      </c>
      <c r="F158" s="54"/>
      <c r="G158" s="147">
        <f t="shared" si="3"/>
        <v>0</v>
      </c>
    </row>
    <row r="159" spans="1:7" x14ac:dyDescent="0.25">
      <c r="A159" s="122">
        <v>42257</v>
      </c>
      <c r="B159" s="123"/>
      <c r="C159" s="124"/>
      <c r="D159" s="125" t="s">
        <v>255</v>
      </c>
      <c r="E159" s="54"/>
      <c r="F159" s="54">
        <v>51.95</v>
      </c>
      <c r="G159" s="147"/>
    </row>
    <row r="160" spans="1:7" ht="14.25" customHeight="1" x14ac:dyDescent="0.25">
      <c r="A160" s="59">
        <v>4231</v>
      </c>
      <c r="B160" s="60"/>
      <c r="C160" s="61"/>
      <c r="D160" s="58" t="s">
        <v>141</v>
      </c>
      <c r="E160" s="54">
        <v>16200</v>
      </c>
      <c r="F160" s="54">
        <v>16123.7</v>
      </c>
      <c r="G160" s="147">
        <f t="shared" si="3"/>
        <v>0.99529012345679013</v>
      </c>
    </row>
    <row r="161" spans="1:7" ht="15" customHeight="1" x14ac:dyDescent="0.25">
      <c r="A161" s="210" t="s">
        <v>119</v>
      </c>
      <c r="B161" s="211"/>
      <c r="C161" s="212"/>
      <c r="D161" s="71" t="s">
        <v>136</v>
      </c>
      <c r="E161" s="54"/>
      <c r="F161" s="54"/>
      <c r="G161" s="147"/>
    </row>
    <row r="162" spans="1:7" x14ac:dyDescent="0.25">
      <c r="A162" s="78">
        <v>45</v>
      </c>
      <c r="B162" s="79"/>
      <c r="C162" s="80"/>
      <c r="D162" s="63" t="s">
        <v>142</v>
      </c>
      <c r="E162" s="76">
        <v>13497.06</v>
      </c>
      <c r="F162" s="76">
        <v>9951.75</v>
      </c>
      <c r="G162" s="147">
        <f t="shared" si="3"/>
        <v>0.73732724015452256</v>
      </c>
    </row>
    <row r="163" spans="1:7" ht="25.5" x14ac:dyDescent="0.25">
      <c r="A163" s="81">
        <v>45</v>
      </c>
      <c r="B163" s="92"/>
      <c r="C163" s="93"/>
      <c r="D163" s="93" t="s">
        <v>143</v>
      </c>
      <c r="E163" s="76">
        <v>13497.06</v>
      </c>
      <c r="F163" s="54">
        <v>9951.75</v>
      </c>
      <c r="G163" s="147">
        <f t="shared" si="3"/>
        <v>0.73732724015452256</v>
      </c>
    </row>
    <row r="164" spans="1:7" ht="25.5" x14ac:dyDescent="0.25">
      <c r="A164" s="64">
        <v>4511</v>
      </c>
      <c r="B164" s="65"/>
      <c r="C164" s="66"/>
      <c r="D164" s="66" t="s">
        <v>144</v>
      </c>
      <c r="E164" s="54">
        <v>13497.06</v>
      </c>
      <c r="F164" s="54">
        <v>9951.75</v>
      </c>
      <c r="G164" s="147">
        <f t="shared" si="3"/>
        <v>0.73732724015452256</v>
      </c>
    </row>
    <row r="165" spans="1:7" x14ac:dyDescent="0.25">
      <c r="A165" s="210" t="s">
        <v>145</v>
      </c>
      <c r="B165" s="211"/>
      <c r="C165" s="212"/>
      <c r="D165" s="66" t="s">
        <v>146</v>
      </c>
      <c r="E165" s="54"/>
      <c r="F165" s="54"/>
      <c r="G165" s="147"/>
    </row>
    <row r="166" spans="1:7" x14ac:dyDescent="0.25">
      <c r="A166" s="213">
        <v>3</v>
      </c>
      <c r="B166" s="214"/>
      <c r="C166" s="215"/>
      <c r="D166" s="63" t="s">
        <v>8</v>
      </c>
      <c r="E166" s="76">
        <v>69428.649999999994</v>
      </c>
      <c r="F166" s="76">
        <v>47825.07</v>
      </c>
      <c r="G166" s="147">
        <f t="shared" si="3"/>
        <v>0.68883767724131184</v>
      </c>
    </row>
    <row r="167" spans="1:7" x14ac:dyDescent="0.25">
      <c r="A167" s="216">
        <v>32</v>
      </c>
      <c r="B167" s="217"/>
      <c r="C167" s="218"/>
      <c r="D167" s="63" t="s">
        <v>17</v>
      </c>
      <c r="E167" s="76">
        <v>68799.59</v>
      </c>
      <c r="F167" s="76">
        <v>47594.92</v>
      </c>
      <c r="G167" s="147">
        <f t="shared" si="3"/>
        <v>0.69179075049720495</v>
      </c>
    </row>
    <row r="168" spans="1:7" x14ac:dyDescent="0.25">
      <c r="A168" s="59">
        <v>3211</v>
      </c>
      <c r="B168" s="60"/>
      <c r="C168" s="61"/>
      <c r="D168" s="77" t="s">
        <v>70</v>
      </c>
      <c r="E168" s="54">
        <v>2561.7800000000002</v>
      </c>
      <c r="F168" s="54">
        <v>1665.18</v>
      </c>
      <c r="G168" s="147">
        <f t="shared" si="3"/>
        <v>0.65000897813239233</v>
      </c>
    </row>
    <row r="169" spans="1:7" x14ac:dyDescent="0.25">
      <c r="A169" s="59">
        <v>3213</v>
      </c>
      <c r="B169" s="60"/>
      <c r="C169" s="61"/>
      <c r="D169" s="77" t="s">
        <v>147</v>
      </c>
      <c r="E169" s="54">
        <v>400</v>
      </c>
      <c r="F169" s="54">
        <v>243</v>
      </c>
      <c r="G169" s="147">
        <f t="shared" si="3"/>
        <v>0.60750000000000004</v>
      </c>
    </row>
    <row r="170" spans="1:7" ht="26.25" x14ac:dyDescent="0.25">
      <c r="A170" s="59">
        <v>3221</v>
      </c>
      <c r="B170" s="60"/>
      <c r="C170" s="61"/>
      <c r="D170" s="77" t="s">
        <v>73</v>
      </c>
      <c r="E170" s="54">
        <v>4000</v>
      </c>
      <c r="F170" s="54">
        <v>2583.1999999999998</v>
      </c>
      <c r="G170" s="147">
        <f t="shared" si="3"/>
        <v>0.64579999999999993</v>
      </c>
    </row>
    <row r="171" spans="1:7" x14ac:dyDescent="0.25">
      <c r="A171" s="59">
        <v>3222</v>
      </c>
      <c r="B171" s="60"/>
      <c r="C171" s="61"/>
      <c r="D171" s="77" t="s">
        <v>101</v>
      </c>
      <c r="E171" s="54">
        <v>14000</v>
      </c>
      <c r="F171" s="54">
        <v>13329.41</v>
      </c>
      <c r="G171" s="147">
        <f t="shared" si="3"/>
        <v>0.9521007142857143</v>
      </c>
    </row>
    <row r="172" spans="1:7" x14ac:dyDescent="0.25">
      <c r="A172" s="59">
        <v>3223</v>
      </c>
      <c r="B172" s="60"/>
      <c r="C172" s="61"/>
      <c r="D172" s="77" t="s">
        <v>74</v>
      </c>
      <c r="E172" s="54">
        <v>18641.48</v>
      </c>
      <c r="F172" s="54">
        <v>16618.82</v>
      </c>
      <c r="G172" s="147">
        <f t="shared" si="3"/>
        <v>0.89149681248484558</v>
      </c>
    </row>
    <row r="173" spans="1:7" ht="26.25" x14ac:dyDescent="0.25">
      <c r="A173" s="59">
        <v>3224</v>
      </c>
      <c r="B173" s="60"/>
      <c r="C173" s="61"/>
      <c r="D173" s="77" t="s">
        <v>76</v>
      </c>
      <c r="E173" s="54">
        <v>1554.46</v>
      </c>
      <c r="F173" s="54">
        <v>926.84</v>
      </c>
      <c r="G173" s="147">
        <f t="shared" si="3"/>
        <v>0.59624564157327953</v>
      </c>
    </row>
    <row r="174" spans="1:7" x14ac:dyDescent="0.25">
      <c r="A174" s="59">
        <v>3225</v>
      </c>
      <c r="B174" s="60"/>
      <c r="C174" s="61"/>
      <c r="D174" s="77" t="s">
        <v>77</v>
      </c>
      <c r="E174" s="54">
        <v>10077.780000000001</v>
      </c>
      <c r="F174" s="54">
        <v>213.81</v>
      </c>
      <c r="G174" s="147">
        <f t="shared" si="3"/>
        <v>2.1215982091293915E-2</v>
      </c>
    </row>
    <row r="175" spans="1:7" x14ac:dyDescent="0.25">
      <c r="A175" s="59">
        <v>3227</v>
      </c>
      <c r="B175" s="60"/>
      <c r="C175" s="61"/>
      <c r="D175" s="77" t="s">
        <v>148</v>
      </c>
      <c r="E175" s="54">
        <v>592.66999999999996</v>
      </c>
      <c r="F175" s="54">
        <v>200</v>
      </c>
      <c r="G175" s="147">
        <f t="shared" si="3"/>
        <v>0.33745591982047346</v>
      </c>
    </row>
    <row r="176" spans="1:7" x14ac:dyDescent="0.25">
      <c r="A176" s="59">
        <v>3231</v>
      </c>
      <c r="B176" s="60"/>
      <c r="C176" s="61"/>
      <c r="D176" s="77" t="s">
        <v>78</v>
      </c>
      <c r="E176" s="54">
        <v>627.23</v>
      </c>
      <c r="F176" s="54">
        <v>706.79</v>
      </c>
      <c r="G176" s="147">
        <f t="shared" si="3"/>
        <v>1.1268434226679207</v>
      </c>
    </row>
    <row r="177" spans="1:7" ht="26.25" x14ac:dyDescent="0.25">
      <c r="A177" s="59">
        <v>3232</v>
      </c>
      <c r="B177" s="60"/>
      <c r="C177" s="61"/>
      <c r="D177" s="77" t="s">
        <v>79</v>
      </c>
      <c r="E177" s="54">
        <v>9466.2099999999991</v>
      </c>
      <c r="F177" s="54">
        <v>6331.23</v>
      </c>
      <c r="G177" s="147">
        <f t="shared" si="3"/>
        <v>0.66882416510937326</v>
      </c>
    </row>
    <row r="178" spans="1:7" x14ac:dyDescent="0.25">
      <c r="A178" s="59">
        <v>3234</v>
      </c>
      <c r="B178" s="60"/>
      <c r="C178" s="61"/>
      <c r="D178" s="77" t="s">
        <v>81</v>
      </c>
      <c r="E178" s="54">
        <v>2838.06</v>
      </c>
      <c r="F178" s="54">
        <v>2540.42</v>
      </c>
      <c r="G178" s="147">
        <f t="shared" si="3"/>
        <v>0.89512554350507045</v>
      </c>
    </row>
    <row r="179" spans="1:7" x14ac:dyDescent="0.25">
      <c r="A179" s="59">
        <v>3235</v>
      </c>
      <c r="B179" s="60"/>
      <c r="C179" s="61"/>
      <c r="D179" s="77" t="s">
        <v>82</v>
      </c>
      <c r="E179" s="54">
        <v>663.61</v>
      </c>
      <c r="F179" s="54">
        <v>235.92</v>
      </c>
      <c r="G179" s="147">
        <f t="shared" si="3"/>
        <v>0.35551001341149169</v>
      </c>
    </row>
    <row r="180" spans="1:7" x14ac:dyDescent="0.25">
      <c r="A180" s="59">
        <v>3236</v>
      </c>
      <c r="B180" s="60"/>
      <c r="C180" s="61"/>
      <c r="D180" s="77" t="s">
        <v>83</v>
      </c>
      <c r="E180" s="54">
        <v>629.98</v>
      </c>
      <c r="F180" s="54">
        <v>63.04</v>
      </c>
      <c r="G180" s="147">
        <f t="shared" si="3"/>
        <v>0.10006666878313597</v>
      </c>
    </row>
    <row r="181" spans="1:7" x14ac:dyDescent="0.25">
      <c r="A181" s="59">
        <v>3238</v>
      </c>
      <c r="B181" s="60"/>
      <c r="C181" s="61"/>
      <c r="D181" s="77" t="s">
        <v>85</v>
      </c>
      <c r="E181" s="54">
        <v>1400</v>
      </c>
      <c r="F181" s="54">
        <v>1404.69</v>
      </c>
      <c r="G181" s="147">
        <f t="shared" si="3"/>
        <v>1.00335</v>
      </c>
    </row>
    <row r="182" spans="1:7" x14ac:dyDescent="0.25">
      <c r="A182" s="59">
        <v>3239</v>
      </c>
      <c r="B182" s="60"/>
      <c r="C182" s="61"/>
      <c r="D182" s="77" t="s">
        <v>86</v>
      </c>
      <c r="E182" s="54">
        <v>400</v>
      </c>
      <c r="F182" s="54"/>
      <c r="G182" s="147">
        <f t="shared" si="3"/>
        <v>0</v>
      </c>
    </row>
    <row r="183" spans="1:7" x14ac:dyDescent="0.25">
      <c r="A183" s="59">
        <v>3294</v>
      </c>
      <c r="B183" s="60"/>
      <c r="C183" s="61"/>
      <c r="D183" s="77" t="s">
        <v>88</v>
      </c>
      <c r="E183" s="54">
        <v>150</v>
      </c>
      <c r="F183" s="54">
        <v>50</v>
      </c>
      <c r="G183" s="147">
        <f t="shared" si="3"/>
        <v>0.33333333333333331</v>
      </c>
    </row>
    <row r="184" spans="1:7" x14ac:dyDescent="0.25">
      <c r="A184" s="59">
        <v>3295</v>
      </c>
      <c r="B184" s="60"/>
      <c r="C184" s="61"/>
      <c r="D184" s="77" t="s">
        <v>89</v>
      </c>
      <c r="E184" s="54">
        <v>132.72</v>
      </c>
      <c r="F184" s="54">
        <v>88.12</v>
      </c>
      <c r="G184" s="147">
        <f t="shared" si="3"/>
        <v>0.66395418927064498</v>
      </c>
    </row>
    <row r="185" spans="1:7" ht="26.25" x14ac:dyDescent="0.25">
      <c r="A185" s="59">
        <v>3299</v>
      </c>
      <c r="B185" s="60"/>
      <c r="C185" s="61"/>
      <c r="D185" s="77" t="s">
        <v>90</v>
      </c>
      <c r="E185" s="54">
        <v>663.61</v>
      </c>
      <c r="F185" s="54">
        <v>394.45</v>
      </c>
      <c r="G185" s="147">
        <f t="shared" si="3"/>
        <v>0.59440032549238253</v>
      </c>
    </row>
    <row r="186" spans="1:7" x14ac:dyDescent="0.25">
      <c r="A186" s="78">
        <v>34</v>
      </c>
      <c r="B186" s="79"/>
      <c r="C186" s="80"/>
      <c r="D186" s="63" t="s">
        <v>91</v>
      </c>
      <c r="E186" s="76">
        <v>629.05999999999995</v>
      </c>
      <c r="F186" s="76">
        <v>230.15</v>
      </c>
      <c r="G186" s="147">
        <f t="shared" si="3"/>
        <v>0.3658633516675675</v>
      </c>
    </row>
    <row r="187" spans="1:7" x14ac:dyDescent="0.25">
      <c r="A187" s="59">
        <v>3431</v>
      </c>
      <c r="B187" s="60"/>
      <c r="C187" s="61"/>
      <c r="D187" s="58" t="s">
        <v>92</v>
      </c>
      <c r="E187" s="54">
        <v>562.70000000000005</v>
      </c>
      <c r="F187" s="54">
        <v>200.36</v>
      </c>
      <c r="G187" s="147">
        <f t="shared" si="3"/>
        <v>0.35606895326106275</v>
      </c>
    </row>
    <row r="188" spans="1:7" x14ac:dyDescent="0.25">
      <c r="A188" s="59">
        <v>3433</v>
      </c>
      <c r="B188" s="60"/>
      <c r="C188" s="61"/>
      <c r="D188" s="58" t="s">
        <v>127</v>
      </c>
      <c r="E188" s="54">
        <v>66.36</v>
      </c>
      <c r="F188" s="54">
        <v>29.79</v>
      </c>
      <c r="G188" s="147">
        <f t="shared" si="3"/>
        <v>0.44891500904159132</v>
      </c>
    </row>
    <row r="189" spans="1:7" x14ac:dyDescent="0.25">
      <c r="A189" s="210" t="s">
        <v>145</v>
      </c>
      <c r="B189" s="211"/>
      <c r="C189" s="212"/>
      <c r="D189" s="66" t="s">
        <v>146</v>
      </c>
      <c r="E189" s="54"/>
      <c r="F189" s="54"/>
      <c r="G189" s="147"/>
    </row>
    <row r="190" spans="1:7" ht="25.5" x14ac:dyDescent="0.25">
      <c r="A190" s="213">
        <v>4</v>
      </c>
      <c r="B190" s="214"/>
      <c r="C190" s="215"/>
      <c r="D190" s="63" t="s">
        <v>10</v>
      </c>
      <c r="E190" s="76">
        <v>36899.51</v>
      </c>
      <c r="F190" s="76">
        <v>21567.07</v>
      </c>
      <c r="G190" s="147">
        <f t="shared" si="3"/>
        <v>0.58448120313792784</v>
      </c>
    </row>
    <row r="191" spans="1:7" ht="38.25" x14ac:dyDescent="0.25">
      <c r="A191" s="216">
        <v>42</v>
      </c>
      <c r="B191" s="217"/>
      <c r="C191" s="218"/>
      <c r="D191" s="70" t="s">
        <v>22</v>
      </c>
      <c r="E191" s="76">
        <v>26899.51</v>
      </c>
      <c r="F191" s="76">
        <v>11567.07</v>
      </c>
      <c r="G191" s="147">
        <f t="shared" si="3"/>
        <v>0.4300104351343203</v>
      </c>
    </row>
    <row r="192" spans="1:7" x14ac:dyDescent="0.25">
      <c r="A192" s="59">
        <v>4221</v>
      </c>
      <c r="B192" s="60"/>
      <c r="C192" s="61"/>
      <c r="D192" s="58" t="s">
        <v>97</v>
      </c>
      <c r="E192" s="54">
        <v>10945.05</v>
      </c>
      <c r="F192" s="54">
        <v>5040</v>
      </c>
      <c r="G192" s="147">
        <f t="shared" si="3"/>
        <v>0.46048213576000113</v>
      </c>
    </row>
    <row r="193" spans="1:7" x14ac:dyDescent="0.25">
      <c r="A193" s="59">
        <v>4222</v>
      </c>
      <c r="B193" s="60"/>
      <c r="C193" s="61"/>
      <c r="D193" s="58" t="s">
        <v>149</v>
      </c>
      <c r="E193" s="54">
        <v>7000</v>
      </c>
      <c r="F193" s="54">
        <v>6197.96</v>
      </c>
      <c r="G193" s="147">
        <f t="shared" si="3"/>
        <v>0.88542285714285718</v>
      </c>
    </row>
    <row r="194" spans="1:7" x14ac:dyDescent="0.25">
      <c r="A194" s="59">
        <v>4223</v>
      </c>
      <c r="B194" s="60"/>
      <c r="C194" s="61"/>
      <c r="D194" s="58" t="s">
        <v>150</v>
      </c>
      <c r="E194" s="54">
        <v>1327.23</v>
      </c>
      <c r="F194" s="54">
        <v>329.11</v>
      </c>
      <c r="G194" s="147">
        <f t="shared" si="3"/>
        <v>0.24796757155881047</v>
      </c>
    </row>
    <row r="195" spans="1:7" x14ac:dyDescent="0.25">
      <c r="A195" s="59">
        <v>4226</v>
      </c>
      <c r="B195" s="60"/>
      <c r="C195" s="61"/>
      <c r="D195" s="58" t="s">
        <v>151</v>
      </c>
      <c r="E195" s="54">
        <v>1327.23</v>
      </c>
      <c r="F195" s="54"/>
      <c r="G195" s="147">
        <f t="shared" si="3"/>
        <v>0</v>
      </c>
    </row>
    <row r="196" spans="1:7" x14ac:dyDescent="0.25">
      <c r="A196" s="59">
        <v>4227</v>
      </c>
      <c r="B196" s="60"/>
      <c r="C196" s="61"/>
      <c r="D196" s="58" t="s">
        <v>152</v>
      </c>
      <c r="E196" s="54">
        <v>6300</v>
      </c>
      <c r="F196" s="54"/>
      <c r="G196" s="147">
        <f t="shared" si="3"/>
        <v>0</v>
      </c>
    </row>
    <row r="197" spans="1:7" ht="25.5" x14ac:dyDescent="0.25">
      <c r="A197" s="108">
        <v>45</v>
      </c>
      <c r="B197" s="109"/>
      <c r="C197" s="110"/>
      <c r="D197" s="107" t="s">
        <v>144</v>
      </c>
      <c r="E197" s="76">
        <v>10000</v>
      </c>
      <c r="F197" s="76">
        <v>10000</v>
      </c>
      <c r="G197" s="147">
        <f t="shared" si="3"/>
        <v>1</v>
      </c>
    </row>
    <row r="198" spans="1:7" ht="25.5" x14ac:dyDescent="0.25">
      <c r="A198" s="104">
        <v>4511</v>
      </c>
      <c r="B198" s="105"/>
      <c r="C198" s="106"/>
      <c r="D198" s="111" t="s">
        <v>144</v>
      </c>
      <c r="E198" s="54">
        <v>10000</v>
      </c>
      <c r="F198" s="54">
        <v>10000</v>
      </c>
      <c r="G198" s="147">
        <f t="shared" si="3"/>
        <v>1</v>
      </c>
    </row>
    <row r="199" spans="1:7" x14ac:dyDescent="0.25">
      <c r="A199" s="210" t="s">
        <v>104</v>
      </c>
      <c r="B199" s="211"/>
      <c r="C199" s="212"/>
      <c r="D199" s="66" t="s">
        <v>153</v>
      </c>
      <c r="E199" s="54"/>
      <c r="F199" s="54"/>
      <c r="G199" s="147"/>
    </row>
    <row r="200" spans="1:7" x14ac:dyDescent="0.25">
      <c r="A200" s="213">
        <v>3</v>
      </c>
      <c r="B200" s="214"/>
      <c r="C200" s="215"/>
      <c r="D200" s="70" t="s">
        <v>8</v>
      </c>
      <c r="E200" s="76">
        <v>29764.57</v>
      </c>
      <c r="F200" s="76">
        <v>15911.93</v>
      </c>
      <c r="G200" s="147">
        <f t="shared" si="3"/>
        <v>0.53459297412998075</v>
      </c>
    </row>
    <row r="201" spans="1:7" x14ac:dyDescent="0.25">
      <c r="A201" s="216">
        <v>32</v>
      </c>
      <c r="B201" s="217"/>
      <c r="C201" s="218"/>
      <c r="D201" s="63" t="s">
        <v>17</v>
      </c>
      <c r="E201" s="76">
        <v>20473.97</v>
      </c>
      <c r="F201" s="76">
        <v>12747.39</v>
      </c>
      <c r="G201" s="147">
        <f t="shared" si="3"/>
        <v>0.62261447095995548</v>
      </c>
    </row>
    <row r="202" spans="1:7" x14ac:dyDescent="0.25">
      <c r="A202" s="59">
        <v>3211</v>
      </c>
      <c r="B202" s="60"/>
      <c r="C202" s="61"/>
      <c r="D202" s="58" t="s">
        <v>70</v>
      </c>
      <c r="E202" s="54">
        <v>265.45</v>
      </c>
      <c r="F202" s="54"/>
      <c r="G202" s="147">
        <f t="shared" si="3"/>
        <v>0</v>
      </c>
    </row>
    <row r="203" spans="1:7" x14ac:dyDescent="0.25">
      <c r="A203" s="59">
        <v>3213</v>
      </c>
      <c r="B203" s="60"/>
      <c r="C203" s="61"/>
      <c r="D203" s="58" t="s">
        <v>147</v>
      </c>
      <c r="E203" s="54">
        <v>1038.3599999999999</v>
      </c>
      <c r="F203" s="54">
        <v>1038.3599999999999</v>
      </c>
      <c r="G203" s="147">
        <f t="shared" si="3"/>
        <v>1</v>
      </c>
    </row>
    <row r="204" spans="1:7" x14ac:dyDescent="0.25">
      <c r="A204" s="59">
        <v>3221</v>
      </c>
      <c r="B204" s="60"/>
      <c r="C204" s="61"/>
      <c r="D204" s="58" t="s">
        <v>154</v>
      </c>
      <c r="E204" s="54">
        <v>5898.79</v>
      </c>
      <c r="F204" s="54">
        <v>4746.0600000000004</v>
      </c>
      <c r="G204" s="147">
        <f t="shared" si="3"/>
        <v>0.80458195663856491</v>
      </c>
    </row>
    <row r="205" spans="1:7" x14ac:dyDescent="0.25">
      <c r="A205" s="59">
        <v>3222</v>
      </c>
      <c r="B205" s="60"/>
      <c r="C205" s="61"/>
      <c r="D205" s="58" t="s">
        <v>101</v>
      </c>
      <c r="E205" s="54"/>
      <c r="F205" s="54">
        <v>47.59</v>
      </c>
      <c r="G205" s="147"/>
    </row>
    <row r="206" spans="1:7" x14ac:dyDescent="0.25">
      <c r="A206" s="59">
        <v>3225</v>
      </c>
      <c r="B206" s="60"/>
      <c r="C206" s="61"/>
      <c r="D206" s="58" t="s">
        <v>155</v>
      </c>
      <c r="E206" s="54">
        <v>5853.08</v>
      </c>
      <c r="F206" s="54"/>
      <c r="G206" s="147">
        <f t="shared" si="3"/>
        <v>0</v>
      </c>
    </row>
    <row r="207" spans="1:7" ht="25.5" x14ac:dyDescent="0.25">
      <c r="A207" s="118">
        <v>3232</v>
      </c>
      <c r="B207" s="119"/>
      <c r="C207" s="120"/>
      <c r="D207" s="112" t="s">
        <v>79</v>
      </c>
      <c r="E207" s="54">
        <v>2425</v>
      </c>
      <c r="F207" s="54">
        <v>2425</v>
      </c>
      <c r="G207" s="147">
        <f t="shared" si="3"/>
        <v>1</v>
      </c>
    </row>
    <row r="208" spans="1:7" x14ac:dyDescent="0.25">
      <c r="A208" s="94">
        <v>3233</v>
      </c>
      <c r="B208" s="95"/>
      <c r="C208" s="96"/>
      <c r="D208" s="97" t="s">
        <v>80</v>
      </c>
      <c r="E208" s="54">
        <v>1680</v>
      </c>
      <c r="F208" s="54">
        <v>1680</v>
      </c>
      <c r="G208" s="147">
        <f t="shared" si="3"/>
        <v>1</v>
      </c>
    </row>
    <row r="209" spans="1:7" x14ac:dyDescent="0.25">
      <c r="A209" s="59">
        <v>3295</v>
      </c>
      <c r="B209" s="60"/>
      <c r="C209" s="61"/>
      <c r="D209" s="58" t="s">
        <v>89</v>
      </c>
      <c r="E209" s="54">
        <v>3313.29</v>
      </c>
      <c r="F209" s="54">
        <v>2753.29</v>
      </c>
      <c r="G209" s="147">
        <f t="shared" si="3"/>
        <v>0.8309837050182749</v>
      </c>
    </row>
    <row r="210" spans="1:7" x14ac:dyDescent="0.25">
      <c r="A210" s="122">
        <v>3299</v>
      </c>
      <c r="B210" s="123"/>
      <c r="C210" s="124"/>
      <c r="D210" s="125" t="s">
        <v>129</v>
      </c>
      <c r="E210" s="54"/>
      <c r="F210" s="54">
        <v>57.09</v>
      </c>
      <c r="G210" s="147"/>
    </row>
    <row r="211" spans="1:7" x14ac:dyDescent="0.25">
      <c r="A211" s="59">
        <v>34</v>
      </c>
      <c r="B211" s="79"/>
      <c r="C211" s="80"/>
      <c r="D211" s="63" t="s">
        <v>91</v>
      </c>
      <c r="E211" s="76"/>
      <c r="F211" s="54"/>
      <c r="G211" s="147"/>
    </row>
    <row r="212" spans="1:7" x14ac:dyDescent="0.25">
      <c r="A212" s="59">
        <v>3433</v>
      </c>
      <c r="B212" s="60"/>
      <c r="C212" s="61"/>
      <c r="D212" s="58" t="s">
        <v>127</v>
      </c>
      <c r="E212" s="54"/>
      <c r="F212" s="54"/>
      <c r="G212" s="147"/>
    </row>
    <row r="213" spans="1:7" x14ac:dyDescent="0.25">
      <c r="A213" s="78">
        <v>37</v>
      </c>
      <c r="B213" s="79"/>
      <c r="C213" s="80"/>
      <c r="D213" s="63" t="s">
        <v>157</v>
      </c>
      <c r="E213" s="76">
        <v>9290.6</v>
      </c>
      <c r="F213" s="76">
        <v>3164.54</v>
      </c>
      <c r="G213" s="147">
        <f t="shared" ref="G213:G274" si="4">F213/E213</f>
        <v>0.34061739823046949</v>
      </c>
    </row>
    <row r="214" spans="1:7" x14ac:dyDescent="0.25">
      <c r="A214" s="59">
        <v>3722</v>
      </c>
      <c r="B214" s="60"/>
      <c r="C214" s="61"/>
      <c r="D214" s="58" t="s">
        <v>158</v>
      </c>
      <c r="E214" s="54">
        <v>9290.6</v>
      </c>
      <c r="F214" s="54">
        <v>3164.54</v>
      </c>
      <c r="G214" s="147">
        <f t="shared" si="4"/>
        <v>0.34061739823046949</v>
      </c>
    </row>
    <row r="215" spans="1:7" ht="25.5" x14ac:dyDescent="0.25">
      <c r="A215" s="213">
        <v>4</v>
      </c>
      <c r="B215" s="214"/>
      <c r="C215" s="215"/>
      <c r="D215" s="63" t="s">
        <v>10</v>
      </c>
      <c r="E215" s="76">
        <v>119930.54</v>
      </c>
      <c r="F215" s="54">
        <v>6237.55</v>
      </c>
      <c r="G215" s="147">
        <f t="shared" si="4"/>
        <v>5.2009688274562933E-2</v>
      </c>
    </row>
    <row r="216" spans="1:7" ht="38.25" x14ac:dyDescent="0.25">
      <c r="A216" s="56">
        <v>41</v>
      </c>
      <c r="B216" s="62"/>
      <c r="C216" s="63"/>
      <c r="D216" s="63" t="s">
        <v>11</v>
      </c>
      <c r="E216" s="76">
        <v>663.61</v>
      </c>
      <c r="F216" s="76"/>
      <c r="G216" s="147">
        <f t="shared" si="4"/>
        <v>0</v>
      </c>
    </row>
    <row r="217" spans="1:7" x14ac:dyDescent="0.25">
      <c r="A217" s="56">
        <v>4123</v>
      </c>
      <c r="B217" s="57"/>
      <c r="C217" s="58"/>
      <c r="D217" s="58" t="s">
        <v>159</v>
      </c>
      <c r="E217" s="54">
        <v>663.61</v>
      </c>
      <c r="F217" s="54"/>
      <c r="G217" s="147">
        <f t="shared" si="4"/>
        <v>0</v>
      </c>
    </row>
    <row r="218" spans="1:7" ht="38.25" x14ac:dyDescent="0.25">
      <c r="A218" s="216">
        <v>42</v>
      </c>
      <c r="B218" s="217"/>
      <c r="C218" s="218"/>
      <c r="D218" s="63" t="s">
        <v>22</v>
      </c>
      <c r="E218" s="76">
        <v>54808.44</v>
      </c>
      <c r="F218" s="76">
        <v>6237.55</v>
      </c>
      <c r="G218" s="147">
        <f t="shared" si="4"/>
        <v>0.11380637726598312</v>
      </c>
    </row>
    <row r="219" spans="1:7" x14ac:dyDescent="0.25">
      <c r="A219" s="59">
        <v>4221</v>
      </c>
      <c r="B219" s="60"/>
      <c r="C219" s="61"/>
      <c r="D219" s="58" t="s">
        <v>97</v>
      </c>
      <c r="E219" s="54">
        <v>10622.93</v>
      </c>
      <c r="F219" s="54">
        <v>3421.25</v>
      </c>
      <c r="G219" s="147">
        <f t="shared" si="4"/>
        <v>0.32206274540075103</v>
      </c>
    </row>
    <row r="220" spans="1:7" ht="25.5" x14ac:dyDescent="0.25">
      <c r="A220" s="59">
        <v>4227</v>
      </c>
      <c r="B220" s="60"/>
      <c r="C220" s="61"/>
      <c r="D220" s="58" t="s">
        <v>202</v>
      </c>
      <c r="E220" s="54">
        <v>40000</v>
      </c>
      <c r="F220" s="54">
        <v>789.75</v>
      </c>
      <c r="G220" s="147">
        <f t="shared" si="4"/>
        <v>1.9743750000000001E-2</v>
      </c>
    </row>
    <row r="221" spans="1:7" ht="14.25" customHeight="1" x14ac:dyDescent="0.25">
      <c r="A221" s="59">
        <v>4241</v>
      </c>
      <c r="B221" s="60"/>
      <c r="C221" s="61"/>
      <c r="D221" s="58" t="s">
        <v>138</v>
      </c>
      <c r="E221" s="54">
        <v>4185.51</v>
      </c>
      <c r="F221" s="54">
        <v>2026.55</v>
      </c>
      <c r="G221" s="147">
        <f t="shared" si="4"/>
        <v>0.48418233381356152</v>
      </c>
    </row>
    <row r="222" spans="1:7" x14ac:dyDescent="0.25">
      <c r="A222" s="78">
        <v>45</v>
      </c>
      <c r="B222" s="79"/>
      <c r="C222" s="80"/>
      <c r="D222" s="63" t="s">
        <v>142</v>
      </c>
      <c r="E222" s="76">
        <v>64458.49</v>
      </c>
      <c r="F222" s="76"/>
      <c r="G222" s="147">
        <f t="shared" si="4"/>
        <v>0</v>
      </c>
    </row>
    <row r="223" spans="1:7" ht="25.5" x14ac:dyDescent="0.25">
      <c r="A223" s="59">
        <v>45</v>
      </c>
      <c r="B223" s="60"/>
      <c r="C223" s="61"/>
      <c r="D223" s="58" t="s">
        <v>160</v>
      </c>
      <c r="E223" s="54">
        <v>64458.49</v>
      </c>
      <c r="F223" s="54"/>
      <c r="G223" s="147">
        <f t="shared" si="4"/>
        <v>0</v>
      </c>
    </row>
    <row r="224" spans="1:7" ht="25.5" x14ac:dyDescent="0.25">
      <c r="A224" s="59">
        <v>4511</v>
      </c>
      <c r="B224" s="60"/>
      <c r="C224" s="61"/>
      <c r="D224" s="58" t="s">
        <v>161</v>
      </c>
      <c r="E224" s="54">
        <v>64458.49</v>
      </c>
      <c r="F224" s="54"/>
      <c r="G224" s="147">
        <f t="shared" si="4"/>
        <v>0</v>
      </c>
    </row>
    <row r="225" spans="1:7" ht="25.5" x14ac:dyDescent="0.25">
      <c r="A225" s="228" t="s">
        <v>162</v>
      </c>
      <c r="B225" s="229"/>
      <c r="C225" s="230"/>
      <c r="D225" s="84" t="s">
        <v>163</v>
      </c>
      <c r="E225" s="54"/>
      <c r="F225" s="54"/>
      <c r="G225" s="147"/>
    </row>
    <row r="226" spans="1:7" ht="25.5" x14ac:dyDescent="0.25">
      <c r="A226" s="207" t="s">
        <v>164</v>
      </c>
      <c r="B226" s="208"/>
      <c r="C226" s="209"/>
      <c r="D226" s="75" t="s">
        <v>163</v>
      </c>
      <c r="E226" s="54"/>
      <c r="F226" s="54"/>
      <c r="G226" s="147"/>
    </row>
    <row r="227" spans="1:7" x14ac:dyDescent="0.25">
      <c r="A227" s="210" t="s">
        <v>165</v>
      </c>
      <c r="B227" s="211"/>
      <c r="C227" s="212"/>
      <c r="D227" s="58" t="s">
        <v>166</v>
      </c>
      <c r="E227" s="54"/>
      <c r="F227" s="54"/>
      <c r="G227" s="147"/>
    </row>
    <row r="228" spans="1:7" x14ac:dyDescent="0.25">
      <c r="A228" s="78">
        <v>3</v>
      </c>
      <c r="B228" s="79"/>
      <c r="C228" s="80"/>
      <c r="D228" s="63" t="s">
        <v>8</v>
      </c>
      <c r="E228" s="76">
        <v>135000</v>
      </c>
      <c r="F228" s="76">
        <v>122255.86</v>
      </c>
      <c r="G228" s="147">
        <f t="shared" si="4"/>
        <v>0.90559896296296294</v>
      </c>
    </row>
    <row r="229" spans="1:7" x14ac:dyDescent="0.25">
      <c r="A229" s="78">
        <v>37</v>
      </c>
      <c r="B229" s="79"/>
      <c r="C229" s="80"/>
      <c r="D229" s="70" t="s">
        <v>157</v>
      </c>
      <c r="E229" s="54">
        <v>135000</v>
      </c>
      <c r="F229" s="76">
        <v>122255.86</v>
      </c>
      <c r="G229" s="147">
        <f t="shared" si="4"/>
        <v>0.90559896296296294</v>
      </c>
    </row>
    <row r="230" spans="1:7" x14ac:dyDescent="0.25">
      <c r="A230" s="59">
        <v>3722</v>
      </c>
      <c r="B230" s="60"/>
      <c r="C230" s="61"/>
      <c r="D230" s="58" t="s">
        <v>157</v>
      </c>
      <c r="E230" s="54">
        <v>135000</v>
      </c>
      <c r="F230" s="54">
        <v>122255.86</v>
      </c>
      <c r="G230" s="147">
        <f t="shared" si="4"/>
        <v>0.90559896296296294</v>
      </c>
    </row>
    <row r="231" spans="1:7" ht="25.5" x14ac:dyDescent="0.25">
      <c r="A231" s="231" t="s">
        <v>167</v>
      </c>
      <c r="B231" s="232"/>
      <c r="C231" s="233"/>
      <c r="D231" s="82" t="s">
        <v>168</v>
      </c>
      <c r="E231" s="54"/>
      <c r="F231" s="54"/>
      <c r="G231" s="147"/>
    </row>
    <row r="232" spans="1:7" x14ac:dyDescent="0.25">
      <c r="A232" s="207" t="s">
        <v>197</v>
      </c>
      <c r="B232" s="208"/>
      <c r="C232" s="209"/>
      <c r="D232" s="82" t="s">
        <v>198</v>
      </c>
      <c r="E232" s="54"/>
      <c r="F232" s="54"/>
      <c r="G232" s="147"/>
    </row>
    <row r="233" spans="1:7" x14ac:dyDescent="0.25">
      <c r="A233" s="210" t="s">
        <v>165</v>
      </c>
      <c r="B233" s="211"/>
      <c r="C233" s="212"/>
      <c r="D233" s="112" t="s">
        <v>166</v>
      </c>
      <c r="E233" s="54"/>
      <c r="F233" s="54"/>
      <c r="G233" s="147"/>
    </row>
    <row r="234" spans="1:7" x14ac:dyDescent="0.25">
      <c r="A234" s="213">
        <v>3</v>
      </c>
      <c r="B234" s="214"/>
      <c r="C234" s="215"/>
      <c r="D234" s="70" t="s">
        <v>8</v>
      </c>
      <c r="E234" s="76">
        <v>68732</v>
      </c>
      <c r="F234" s="76"/>
      <c r="G234" s="147">
        <f t="shared" si="4"/>
        <v>0</v>
      </c>
    </row>
    <row r="235" spans="1:7" x14ac:dyDescent="0.25">
      <c r="A235" s="216">
        <v>32</v>
      </c>
      <c r="B235" s="217"/>
      <c r="C235" s="218"/>
      <c r="D235" s="63" t="s">
        <v>17</v>
      </c>
      <c r="E235" s="76">
        <v>68732</v>
      </c>
      <c r="F235" s="76"/>
      <c r="G235" s="147">
        <f t="shared" si="4"/>
        <v>0</v>
      </c>
    </row>
    <row r="236" spans="1:7" x14ac:dyDescent="0.25">
      <c r="A236" s="56">
        <v>3211</v>
      </c>
      <c r="B236" s="60"/>
      <c r="C236" s="89"/>
      <c r="D236" s="58" t="s">
        <v>70</v>
      </c>
      <c r="E236" s="54">
        <v>6912</v>
      </c>
      <c r="F236" s="54"/>
      <c r="G236" s="147">
        <f t="shared" si="4"/>
        <v>0</v>
      </c>
    </row>
    <row r="237" spans="1:7" ht="25.5" x14ac:dyDescent="0.25">
      <c r="A237" s="56">
        <v>3221</v>
      </c>
      <c r="B237" s="62"/>
      <c r="C237" s="90"/>
      <c r="D237" s="58" t="s">
        <v>169</v>
      </c>
      <c r="E237" s="54">
        <v>4000</v>
      </c>
      <c r="F237" s="54"/>
      <c r="G237" s="147">
        <f t="shared" si="4"/>
        <v>0</v>
      </c>
    </row>
    <row r="238" spans="1:7" x14ac:dyDescent="0.25">
      <c r="A238" s="56">
        <v>3231</v>
      </c>
      <c r="B238" s="60"/>
      <c r="C238" s="61"/>
      <c r="D238" s="58" t="s">
        <v>156</v>
      </c>
      <c r="E238" s="54">
        <v>10880</v>
      </c>
      <c r="F238" s="54"/>
      <c r="G238" s="147">
        <f t="shared" si="4"/>
        <v>0</v>
      </c>
    </row>
    <row r="239" spans="1:7" x14ac:dyDescent="0.25">
      <c r="A239" s="56">
        <v>3237</v>
      </c>
      <c r="B239" s="57"/>
      <c r="C239" s="58"/>
      <c r="D239" s="58" t="s">
        <v>124</v>
      </c>
      <c r="E239" s="54">
        <v>7500</v>
      </c>
      <c r="F239" s="54"/>
      <c r="G239" s="147">
        <f t="shared" si="4"/>
        <v>0</v>
      </c>
    </row>
    <row r="240" spans="1:7" ht="25.5" x14ac:dyDescent="0.25">
      <c r="A240" s="56">
        <v>3241</v>
      </c>
      <c r="B240" s="57"/>
      <c r="C240" s="58"/>
      <c r="D240" s="58" t="s">
        <v>170</v>
      </c>
      <c r="E240" s="54">
        <v>37440</v>
      </c>
      <c r="F240" s="54"/>
      <c r="G240" s="147">
        <f t="shared" si="4"/>
        <v>0</v>
      </c>
    </row>
    <row r="241" spans="1:7" x14ac:dyDescent="0.25">
      <c r="A241" s="56">
        <v>3292</v>
      </c>
      <c r="B241" s="57"/>
      <c r="C241" s="58"/>
      <c r="D241" s="58" t="s">
        <v>87</v>
      </c>
      <c r="E241" s="54">
        <v>2000</v>
      </c>
      <c r="F241" s="54"/>
      <c r="G241" s="147">
        <f t="shared" si="4"/>
        <v>0</v>
      </c>
    </row>
    <row r="242" spans="1:7" x14ac:dyDescent="0.25">
      <c r="A242" s="59"/>
      <c r="B242" s="60"/>
      <c r="C242" s="61"/>
      <c r="D242" s="58"/>
      <c r="E242" s="54"/>
      <c r="F242" s="54"/>
      <c r="G242" s="147"/>
    </row>
    <row r="243" spans="1:7" x14ac:dyDescent="0.25">
      <c r="A243" s="207" t="s">
        <v>171</v>
      </c>
      <c r="B243" s="208"/>
      <c r="C243" s="209"/>
      <c r="D243" s="75" t="s">
        <v>172</v>
      </c>
      <c r="E243" s="54"/>
      <c r="F243" s="54"/>
      <c r="G243" s="147"/>
    </row>
    <row r="244" spans="1:7" x14ac:dyDescent="0.25">
      <c r="A244" s="210" t="s">
        <v>173</v>
      </c>
      <c r="B244" s="211"/>
      <c r="C244" s="212"/>
      <c r="D244" s="66" t="s">
        <v>174</v>
      </c>
      <c r="E244" s="54"/>
      <c r="F244" s="54"/>
      <c r="G244" s="147"/>
    </row>
    <row r="245" spans="1:7" x14ac:dyDescent="0.25">
      <c r="A245" s="213">
        <v>3</v>
      </c>
      <c r="B245" s="214"/>
      <c r="C245" s="215"/>
      <c r="D245" s="63" t="s">
        <v>8</v>
      </c>
      <c r="E245" s="76">
        <v>3981.68</v>
      </c>
      <c r="F245" s="76">
        <v>2398.39</v>
      </c>
      <c r="G245" s="147">
        <f t="shared" si="4"/>
        <v>0.60235629181651962</v>
      </c>
    </row>
    <row r="246" spans="1:7" x14ac:dyDescent="0.25">
      <c r="A246" s="216">
        <v>32</v>
      </c>
      <c r="B246" s="217"/>
      <c r="C246" s="218"/>
      <c r="D246" s="70" t="s">
        <v>17</v>
      </c>
      <c r="E246" s="76">
        <v>3981.68</v>
      </c>
      <c r="F246" s="76">
        <v>2398.39</v>
      </c>
      <c r="G246" s="147">
        <f t="shared" si="4"/>
        <v>0.60235629181651962</v>
      </c>
    </row>
    <row r="247" spans="1:7" x14ac:dyDescent="0.25">
      <c r="A247" s="234">
        <v>3222</v>
      </c>
      <c r="B247" s="235"/>
      <c r="C247" s="236"/>
      <c r="D247" s="58" t="s">
        <v>101</v>
      </c>
      <c r="E247" s="54">
        <v>3981.68</v>
      </c>
      <c r="F247" s="54">
        <v>2398.39</v>
      </c>
      <c r="G247" s="147">
        <f t="shared" si="4"/>
        <v>0.60235629181651962</v>
      </c>
    </row>
    <row r="248" spans="1:7" ht="25.5" customHeight="1" x14ac:dyDescent="0.25">
      <c r="A248" s="207" t="s">
        <v>199</v>
      </c>
      <c r="B248" s="208"/>
      <c r="C248" s="209"/>
      <c r="D248" s="75" t="s">
        <v>175</v>
      </c>
      <c r="E248" s="54"/>
      <c r="F248" s="54"/>
      <c r="G248" s="147"/>
    </row>
    <row r="249" spans="1:7" x14ac:dyDescent="0.25">
      <c r="A249" s="210" t="s">
        <v>173</v>
      </c>
      <c r="B249" s="211"/>
      <c r="C249" s="212"/>
      <c r="D249" s="66" t="s">
        <v>174</v>
      </c>
      <c r="E249" s="54"/>
      <c r="F249" s="54"/>
      <c r="G249" s="147"/>
    </row>
    <row r="250" spans="1:7" x14ac:dyDescent="0.25">
      <c r="A250" s="213">
        <v>3</v>
      </c>
      <c r="B250" s="214"/>
      <c r="C250" s="215"/>
      <c r="D250" s="63" t="s">
        <v>8</v>
      </c>
      <c r="E250" s="76">
        <v>35603.18</v>
      </c>
      <c r="F250" s="76">
        <v>35603.18</v>
      </c>
      <c r="G250" s="147">
        <f t="shared" si="4"/>
        <v>1</v>
      </c>
    </row>
    <row r="251" spans="1:7" x14ac:dyDescent="0.25">
      <c r="A251" s="216">
        <v>31</v>
      </c>
      <c r="B251" s="217"/>
      <c r="C251" s="218"/>
      <c r="D251" s="63" t="s">
        <v>9</v>
      </c>
      <c r="E251" s="76">
        <v>31474.01</v>
      </c>
      <c r="F251" s="76">
        <v>31471.01</v>
      </c>
      <c r="G251" s="147">
        <f t="shared" si="4"/>
        <v>0.99990468326088733</v>
      </c>
    </row>
    <row r="252" spans="1:7" x14ac:dyDescent="0.25">
      <c r="A252" s="59">
        <v>3111</v>
      </c>
      <c r="B252" s="60"/>
      <c r="C252" s="61"/>
      <c r="D252" s="58" t="s">
        <v>106</v>
      </c>
      <c r="E252" s="54">
        <v>25471.3</v>
      </c>
      <c r="F252" s="54">
        <v>25471.3</v>
      </c>
      <c r="G252" s="147">
        <f t="shared" si="4"/>
        <v>1</v>
      </c>
    </row>
    <row r="253" spans="1:7" x14ac:dyDescent="0.25">
      <c r="A253" s="59">
        <v>3121</v>
      </c>
      <c r="B253" s="60"/>
      <c r="C253" s="61"/>
      <c r="D253" s="58" t="s">
        <v>109</v>
      </c>
      <c r="E253" s="54">
        <v>1800</v>
      </c>
      <c r="F253" s="54">
        <v>1800</v>
      </c>
      <c r="G253" s="147">
        <f t="shared" si="4"/>
        <v>1</v>
      </c>
    </row>
    <row r="254" spans="1:7" ht="26.25" x14ac:dyDescent="0.25">
      <c r="A254" s="59">
        <v>3132</v>
      </c>
      <c r="B254" s="60"/>
      <c r="C254" s="61"/>
      <c r="D254" s="77" t="s">
        <v>110</v>
      </c>
      <c r="E254" s="54">
        <v>4202.71</v>
      </c>
      <c r="F254" s="54">
        <v>4202.71</v>
      </c>
      <c r="G254" s="147">
        <f t="shared" si="4"/>
        <v>1</v>
      </c>
    </row>
    <row r="255" spans="1:7" x14ac:dyDescent="0.25">
      <c r="A255" s="216">
        <v>32</v>
      </c>
      <c r="B255" s="217"/>
      <c r="C255" s="218"/>
      <c r="D255" s="63" t="s">
        <v>17</v>
      </c>
      <c r="E255" s="76">
        <v>4129.17</v>
      </c>
      <c r="F255" s="76">
        <v>4129.17</v>
      </c>
      <c r="G255" s="147">
        <f t="shared" si="4"/>
        <v>1</v>
      </c>
    </row>
    <row r="256" spans="1:7" x14ac:dyDescent="0.25">
      <c r="A256" s="73">
        <v>3211</v>
      </c>
      <c r="B256" s="79"/>
      <c r="C256" s="80"/>
      <c r="D256" s="72" t="s">
        <v>70</v>
      </c>
      <c r="E256" s="54"/>
      <c r="F256" s="54"/>
      <c r="G256" s="147"/>
    </row>
    <row r="257" spans="1:7" x14ac:dyDescent="0.25">
      <c r="A257" s="59">
        <v>3212</v>
      </c>
      <c r="B257" s="60"/>
      <c r="C257" s="61"/>
      <c r="D257" s="58" t="s">
        <v>176</v>
      </c>
      <c r="E257" s="54">
        <v>4129.17</v>
      </c>
      <c r="F257" s="54">
        <v>4129.17</v>
      </c>
      <c r="G257" s="147">
        <f t="shared" si="4"/>
        <v>1</v>
      </c>
    </row>
    <row r="258" spans="1:7" x14ac:dyDescent="0.25">
      <c r="A258" s="210" t="s">
        <v>177</v>
      </c>
      <c r="B258" s="211"/>
      <c r="C258" s="212"/>
      <c r="D258" s="66" t="s">
        <v>178</v>
      </c>
      <c r="E258" s="54"/>
      <c r="F258" s="54"/>
      <c r="G258" s="147"/>
    </row>
    <row r="259" spans="1:7" x14ac:dyDescent="0.25">
      <c r="A259" s="213">
        <v>3</v>
      </c>
      <c r="B259" s="214"/>
      <c r="C259" s="215"/>
      <c r="D259" s="63" t="s">
        <v>8</v>
      </c>
      <c r="E259" s="76">
        <v>2434.7199999999998</v>
      </c>
      <c r="F259" s="76">
        <v>2434.7199999999998</v>
      </c>
      <c r="G259" s="147">
        <f t="shared" si="4"/>
        <v>1</v>
      </c>
    </row>
    <row r="260" spans="1:7" x14ac:dyDescent="0.25">
      <c r="A260" s="216">
        <v>31</v>
      </c>
      <c r="B260" s="217"/>
      <c r="C260" s="218"/>
      <c r="D260" s="63" t="s">
        <v>9</v>
      </c>
      <c r="E260" s="76">
        <v>2434.7199999999998</v>
      </c>
      <c r="F260" s="76">
        <v>2434.7199999999998</v>
      </c>
      <c r="G260" s="147">
        <f t="shared" si="4"/>
        <v>1</v>
      </c>
    </row>
    <row r="261" spans="1:7" x14ac:dyDescent="0.25">
      <c r="A261" s="59">
        <v>3111</v>
      </c>
      <c r="B261" s="60"/>
      <c r="C261" s="61"/>
      <c r="D261" s="58" t="s">
        <v>106</v>
      </c>
      <c r="E261" s="54">
        <v>2089.89</v>
      </c>
      <c r="F261" s="54">
        <v>2089.89</v>
      </c>
      <c r="G261" s="147">
        <f t="shared" si="4"/>
        <v>1</v>
      </c>
    </row>
    <row r="262" spans="1:7" x14ac:dyDescent="0.25">
      <c r="A262" s="59">
        <v>3121</v>
      </c>
      <c r="B262" s="60"/>
      <c r="C262" s="61"/>
      <c r="D262" s="58" t="s">
        <v>109</v>
      </c>
      <c r="E262" s="54"/>
      <c r="F262" s="54"/>
      <c r="G262" s="147"/>
    </row>
    <row r="263" spans="1:7" ht="26.25" x14ac:dyDescent="0.25">
      <c r="A263" s="59">
        <v>3132</v>
      </c>
      <c r="B263" s="60"/>
      <c r="C263" s="61"/>
      <c r="D263" s="77" t="s">
        <v>110</v>
      </c>
      <c r="E263" s="54">
        <v>344.83</v>
      </c>
      <c r="F263" s="54">
        <v>344.83</v>
      </c>
      <c r="G263" s="147">
        <f t="shared" si="4"/>
        <v>1</v>
      </c>
    </row>
    <row r="264" spans="1:7" x14ac:dyDescent="0.25">
      <c r="A264" s="78"/>
      <c r="B264" s="79"/>
      <c r="C264" s="80"/>
      <c r="D264" s="63"/>
      <c r="E264" s="54"/>
      <c r="F264" s="54"/>
      <c r="G264" s="147"/>
    </row>
    <row r="265" spans="1:7" x14ac:dyDescent="0.25">
      <c r="A265" s="219" t="s">
        <v>179</v>
      </c>
      <c r="B265" s="220"/>
      <c r="C265" s="221"/>
      <c r="D265" s="126" t="s">
        <v>180</v>
      </c>
      <c r="E265" s="54"/>
      <c r="F265" s="54"/>
      <c r="G265" s="147"/>
    </row>
    <row r="266" spans="1:7" x14ac:dyDescent="0.25">
      <c r="A266" s="210" t="s">
        <v>104</v>
      </c>
      <c r="B266" s="211"/>
      <c r="C266" s="212"/>
      <c r="D266" s="63"/>
      <c r="E266" s="54"/>
      <c r="F266" s="54"/>
      <c r="G266" s="147"/>
    </row>
    <row r="267" spans="1:7" x14ac:dyDescent="0.25">
      <c r="A267" s="78">
        <v>32</v>
      </c>
      <c r="B267" s="79"/>
      <c r="C267" s="80"/>
      <c r="D267" s="63" t="s">
        <v>17</v>
      </c>
      <c r="E267" s="76">
        <v>5747.32</v>
      </c>
      <c r="F267" s="76">
        <v>422.4</v>
      </c>
      <c r="G267" s="147">
        <f t="shared" si="4"/>
        <v>7.3495124684200636E-2</v>
      </c>
    </row>
    <row r="268" spans="1:7" x14ac:dyDescent="0.25">
      <c r="A268" s="59">
        <v>32111</v>
      </c>
      <c r="B268" s="60"/>
      <c r="C268" s="61"/>
      <c r="D268" s="58" t="s">
        <v>181</v>
      </c>
      <c r="E268" s="54">
        <v>929.25</v>
      </c>
      <c r="F268" s="54"/>
      <c r="G268" s="147">
        <f t="shared" si="4"/>
        <v>0</v>
      </c>
    </row>
    <row r="269" spans="1:7" x14ac:dyDescent="0.25">
      <c r="A269" s="59">
        <v>32112</v>
      </c>
      <c r="B269" s="60"/>
      <c r="C269" s="61"/>
      <c r="D269" s="58" t="s">
        <v>182</v>
      </c>
      <c r="E269" s="54">
        <v>2990.85</v>
      </c>
      <c r="F269" s="54">
        <v>280</v>
      </c>
      <c r="G269" s="147">
        <f t="shared" si="4"/>
        <v>9.3618870889546457E-2</v>
      </c>
    </row>
    <row r="270" spans="1:7" x14ac:dyDescent="0.25">
      <c r="A270" s="59">
        <v>32115</v>
      </c>
      <c r="B270" s="60"/>
      <c r="C270" s="61"/>
      <c r="D270" s="58" t="s">
        <v>183</v>
      </c>
      <c r="E270" s="54">
        <v>1827.22</v>
      </c>
      <c r="F270" s="54">
        <v>142.4</v>
      </c>
      <c r="G270" s="147">
        <f t="shared" si="4"/>
        <v>7.7932597060014666E-2</v>
      </c>
    </row>
    <row r="271" spans="1:7" x14ac:dyDescent="0.25">
      <c r="A271" s="219" t="s">
        <v>184</v>
      </c>
      <c r="B271" s="220"/>
      <c r="C271" s="221"/>
      <c r="D271" s="127" t="s">
        <v>185</v>
      </c>
      <c r="E271" s="54"/>
      <c r="F271" s="54"/>
      <c r="G271" s="147"/>
    </row>
    <row r="272" spans="1:7" x14ac:dyDescent="0.25">
      <c r="A272" s="210" t="s">
        <v>104</v>
      </c>
      <c r="B272" s="211"/>
      <c r="C272" s="212"/>
      <c r="D272" s="63"/>
      <c r="E272" s="54"/>
      <c r="F272" s="54"/>
      <c r="G272" s="147"/>
    </row>
    <row r="273" spans="1:7" x14ac:dyDescent="0.25">
      <c r="A273" s="78">
        <v>32</v>
      </c>
      <c r="B273" s="79"/>
      <c r="C273" s="80"/>
      <c r="D273" s="63" t="s">
        <v>17</v>
      </c>
      <c r="E273" s="76">
        <v>5747.32</v>
      </c>
      <c r="F273" s="76">
        <v>3429.53</v>
      </c>
      <c r="G273" s="147">
        <f t="shared" si="4"/>
        <v>0.5967181225336331</v>
      </c>
    </row>
    <row r="274" spans="1:7" x14ac:dyDescent="0.25">
      <c r="A274" s="225">
        <v>32111</v>
      </c>
      <c r="B274" s="226"/>
      <c r="C274" s="227"/>
      <c r="D274" s="58" t="s">
        <v>181</v>
      </c>
      <c r="E274" s="54">
        <v>929.25</v>
      </c>
      <c r="F274" s="54">
        <v>398.33</v>
      </c>
      <c r="G274" s="147">
        <f t="shared" si="4"/>
        <v>0.4286575195049771</v>
      </c>
    </row>
    <row r="275" spans="1:7" x14ac:dyDescent="0.25">
      <c r="A275" s="225">
        <v>32112</v>
      </c>
      <c r="B275" s="226"/>
      <c r="C275" s="227"/>
      <c r="D275" s="58" t="s">
        <v>182</v>
      </c>
      <c r="E275" s="54">
        <v>2990.85</v>
      </c>
      <c r="F275" s="54">
        <v>1320</v>
      </c>
      <c r="G275" s="147">
        <f t="shared" ref="G275:G301" si="5">F275/E275</f>
        <v>0.44134610562214754</v>
      </c>
    </row>
    <row r="276" spans="1:7" x14ac:dyDescent="0.25">
      <c r="A276" s="85">
        <v>32115</v>
      </c>
      <c r="B276" s="86"/>
      <c r="C276" s="87"/>
      <c r="D276" s="58" t="s">
        <v>183</v>
      </c>
      <c r="E276" s="54">
        <v>1827.22</v>
      </c>
      <c r="F276" s="54">
        <v>1711.2</v>
      </c>
      <c r="G276" s="147">
        <f t="shared" si="5"/>
        <v>0.93650463545714258</v>
      </c>
    </row>
    <row r="277" spans="1:7" ht="15" customHeight="1" x14ac:dyDescent="0.25">
      <c r="A277" s="219" t="s">
        <v>186</v>
      </c>
      <c r="B277" s="220"/>
      <c r="C277" s="221"/>
      <c r="D277" s="128" t="s">
        <v>187</v>
      </c>
      <c r="E277" s="54"/>
      <c r="F277" s="54"/>
      <c r="G277" s="147"/>
    </row>
    <row r="278" spans="1:7" ht="15" customHeight="1" x14ac:dyDescent="0.25">
      <c r="A278" s="210" t="s">
        <v>104</v>
      </c>
      <c r="B278" s="211"/>
      <c r="C278" s="212"/>
      <c r="D278" s="63"/>
      <c r="E278" s="54"/>
      <c r="F278" s="54"/>
      <c r="G278" s="147"/>
    </row>
    <row r="279" spans="1:7" x14ac:dyDescent="0.25">
      <c r="A279" s="78">
        <v>32</v>
      </c>
      <c r="B279" s="79"/>
      <c r="C279" s="80"/>
      <c r="D279" s="63" t="s">
        <v>17</v>
      </c>
      <c r="E279" s="76">
        <v>700</v>
      </c>
      <c r="F279" s="76">
        <v>700</v>
      </c>
      <c r="G279" s="147">
        <f t="shared" si="5"/>
        <v>1</v>
      </c>
    </row>
    <row r="280" spans="1:7" x14ac:dyDescent="0.25">
      <c r="A280" s="59">
        <v>32111</v>
      </c>
      <c r="B280" s="60"/>
      <c r="C280" s="61"/>
      <c r="D280" s="58" t="s">
        <v>181</v>
      </c>
      <c r="E280" s="54"/>
      <c r="F280" s="54"/>
      <c r="G280" s="147"/>
    </row>
    <row r="281" spans="1:7" x14ac:dyDescent="0.25">
      <c r="A281" s="59">
        <v>32112</v>
      </c>
      <c r="B281" s="60"/>
      <c r="C281" s="61"/>
      <c r="D281" s="58" t="s">
        <v>182</v>
      </c>
      <c r="E281" s="54">
        <v>700</v>
      </c>
      <c r="F281" s="54">
        <v>700</v>
      </c>
      <c r="G281" s="147">
        <f t="shared" si="5"/>
        <v>1</v>
      </c>
    </row>
    <row r="282" spans="1:7" x14ac:dyDescent="0.25">
      <c r="A282" s="59">
        <v>32115</v>
      </c>
      <c r="B282" s="60"/>
      <c r="C282" s="61"/>
      <c r="D282" s="58" t="s">
        <v>183</v>
      </c>
      <c r="E282" s="54"/>
      <c r="F282" s="54"/>
      <c r="G282" s="147"/>
    </row>
    <row r="283" spans="1:7" ht="25.5" x14ac:dyDescent="0.25">
      <c r="A283" s="207" t="s">
        <v>188</v>
      </c>
      <c r="B283" s="208"/>
      <c r="C283" s="209"/>
      <c r="D283" s="75" t="s">
        <v>189</v>
      </c>
      <c r="E283" s="54"/>
      <c r="F283" s="54"/>
      <c r="G283" s="147"/>
    </row>
    <row r="284" spans="1:7" x14ac:dyDescent="0.25">
      <c r="A284" s="210" t="s">
        <v>173</v>
      </c>
      <c r="B284" s="211"/>
      <c r="C284" s="212"/>
      <c r="D284" s="66" t="s">
        <v>174</v>
      </c>
      <c r="E284" s="54"/>
      <c r="F284" s="54"/>
      <c r="G284" s="147"/>
    </row>
    <row r="285" spans="1:7" x14ac:dyDescent="0.25">
      <c r="A285" s="213">
        <v>3</v>
      </c>
      <c r="B285" s="214"/>
      <c r="C285" s="215"/>
      <c r="D285" s="63" t="s">
        <v>8</v>
      </c>
      <c r="E285" s="76">
        <v>32970.239999999998</v>
      </c>
      <c r="F285" s="76">
        <v>19663.75</v>
      </c>
      <c r="G285" s="147">
        <f t="shared" si="5"/>
        <v>0.59640906465952326</v>
      </c>
    </row>
    <row r="286" spans="1:7" x14ac:dyDescent="0.25">
      <c r="A286" s="216">
        <v>31</v>
      </c>
      <c r="B286" s="217"/>
      <c r="C286" s="218"/>
      <c r="D286" s="63" t="s">
        <v>9</v>
      </c>
      <c r="E286" s="76">
        <v>27570.240000000002</v>
      </c>
      <c r="F286" s="76">
        <v>16233.77</v>
      </c>
      <c r="G286" s="147">
        <f t="shared" si="5"/>
        <v>0.58881496860382787</v>
      </c>
    </row>
    <row r="287" spans="1:7" x14ac:dyDescent="0.25">
      <c r="A287" s="222">
        <v>3111</v>
      </c>
      <c r="B287" s="223"/>
      <c r="C287" s="61"/>
      <c r="D287" s="58" t="s">
        <v>106</v>
      </c>
      <c r="E287" s="54">
        <v>21991.68</v>
      </c>
      <c r="F287" s="54">
        <v>12647.01</v>
      </c>
      <c r="G287" s="147">
        <f t="shared" si="5"/>
        <v>0.57508157630522083</v>
      </c>
    </row>
    <row r="288" spans="1:7" x14ac:dyDescent="0.25">
      <c r="A288" s="56">
        <v>3121</v>
      </c>
      <c r="B288" s="60"/>
      <c r="C288" s="61"/>
      <c r="D288" s="58" t="s">
        <v>109</v>
      </c>
      <c r="E288" s="54">
        <v>1950</v>
      </c>
      <c r="F288" s="54">
        <v>1500</v>
      </c>
      <c r="G288" s="147">
        <f t="shared" si="5"/>
        <v>0.76923076923076927</v>
      </c>
    </row>
    <row r="289" spans="1:7" ht="26.25" x14ac:dyDescent="0.25">
      <c r="A289" s="222">
        <v>3132</v>
      </c>
      <c r="B289" s="223"/>
      <c r="C289" s="224"/>
      <c r="D289" s="77" t="s">
        <v>110</v>
      </c>
      <c r="E289" s="54">
        <v>3628.56</v>
      </c>
      <c r="F289" s="54">
        <v>2086.7600000000002</v>
      </c>
      <c r="G289" s="147">
        <f t="shared" si="5"/>
        <v>0.57509314989968474</v>
      </c>
    </row>
    <row r="290" spans="1:7" x14ac:dyDescent="0.25">
      <c r="A290" s="216">
        <v>32</v>
      </c>
      <c r="B290" s="217"/>
      <c r="C290" s="218"/>
      <c r="D290" s="63" t="s">
        <v>17</v>
      </c>
      <c r="E290" s="76">
        <v>5400</v>
      </c>
      <c r="F290" s="76">
        <v>3429.98</v>
      </c>
      <c r="G290" s="147">
        <f t="shared" si="5"/>
        <v>0.63518148148148146</v>
      </c>
    </row>
    <row r="291" spans="1:7" x14ac:dyDescent="0.25">
      <c r="A291" s="222">
        <v>3211</v>
      </c>
      <c r="B291" s="223"/>
      <c r="C291" s="224"/>
      <c r="D291" s="97" t="s">
        <v>70</v>
      </c>
      <c r="E291" s="54">
        <v>200</v>
      </c>
      <c r="F291" s="54"/>
      <c r="G291" s="147">
        <f t="shared" si="5"/>
        <v>0</v>
      </c>
    </row>
    <row r="292" spans="1:7" x14ac:dyDescent="0.25">
      <c r="A292" s="222">
        <v>3212</v>
      </c>
      <c r="B292" s="223"/>
      <c r="C292" s="224"/>
      <c r="D292" s="58" t="s">
        <v>176</v>
      </c>
      <c r="E292" s="54">
        <v>5200</v>
      </c>
      <c r="F292" s="54">
        <v>3429.98</v>
      </c>
      <c r="G292" s="147">
        <f t="shared" si="5"/>
        <v>0.65961153846153842</v>
      </c>
    </row>
    <row r="293" spans="1:7" ht="25.5" x14ac:dyDescent="0.25">
      <c r="A293" s="207" t="s">
        <v>243</v>
      </c>
      <c r="B293" s="208"/>
      <c r="C293" s="209"/>
      <c r="D293" s="114" t="s">
        <v>244</v>
      </c>
      <c r="E293" s="54"/>
      <c r="F293" s="54"/>
      <c r="G293" s="147"/>
    </row>
    <row r="294" spans="1:7" ht="15" customHeight="1" x14ac:dyDescent="0.25">
      <c r="A294" s="210" t="s">
        <v>104</v>
      </c>
      <c r="B294" s="211"/>
      <c r="C294" s="212"/>
      <c r="D294" s="112"/>
      <c r="E294" s="54"/>
      <c r="F294" s="54"/>
      <c r="G294" s="147"/>
    </row>
    <row r="295" spans="1:7" ht="38.25" x14ac:dyDescent="0.25">
      <c r="A295" s="135">
        <v>42</v>
      </c>
      <c r="B295" s="136"/>
      <c r="C295" s="120"/>
      <c r="D295" s="113" t="s">
        <v>22</v>
      </c>
      <c r="E295" s="76">
        <v>6983</v>
      </c>
      <c r="F295" s="76">
        <v>6983</v>
      </c>
      <c r="G295" s="147">
        <f t="shared" si="5"/>
        <v>1</v>
      </c>
    </row>
    <row r="296" spans="1:7" x14ac:dyDescent="0.25">
      <c r="A296" s="118">
        <v>4225</v>
      </c>
      <c r="B296" s="119"/>
      <c r="C296" s="120"/>
      <c r="D296" s="112" t="s">
        <v>235</v>
      </c>
      <c r="E296" s="54">
        <v>6983</v>
      </c>
      <c r="F296" s="54">
        <v>6983</v>
      </c>
      <c r="G296" s="147">
        <f t="shared" si="5"/>
        <v>1</v>
      </c>
    </row>
    <row r="297" spans="1:7" x14ac:dyDescent="0.25">
      <c r="A297" s="210" t="s">
        <v>177</v>
      </c>
      <c r="B297" s="211"/>
      <c r="C297" s="212"/>
      <c r="D297" s="112"/>
      <c r="E297" s="54"/>
      <c r="F297" s="54"/>
      <c r="G297" s="147"/>
    </row>
    <row r="298" spans="1:7" ht="38.25" x14ac:dyDescent="0.25">
      <c r="A298" s="135">
        <v>42</v>
      </c>
      <c r="B298" s="119"/>
      <c r="C298" s="120"/>
      <c r="D298" s="113" t="s">
        <v>22</v>
      </c>
      <c r="E298" s="76">
        <v>5488.25</v>
      </c>
      <c r="F298" s="76">
        <v>5488.25</v>
      </c>
      <c r="G298" s="147">
        <f t="shared" si="5"/>
        <v>1</v>
      </c>
    </row>
    <row r="299" spans="1:7" x14ac:dyDescent="0.25">
      <c r="A299" s="118">
        <v>4225</v>
      </c>
      <c r="B299" s="119"/>
      <c r="C299" s="120"/>
      <c r="D299" s="112" t="s">
        <v>235</v>
      </c>
      <c r="E299" s="54">
        <v>5488.25</v>
      </c>
      <c r="F299" s="54">
        <v>5488.25</v>
      </c>
      <c r="G299" s="147">
        <f t="shared" si="5"/>
        <v>1</v>
      </c>
    </row>
    <row r="300" spans="1:7" x14ac:dyDescent="0.25">
      <c r="A300" s="118"/>
      <c r="B300" s="119"/>
      <c r="C300" s="120"/>
      <c r="D300" s="112"/>
      <c r="E300" s="54"/>
      <c r="F300" s="54"/>
      <c r="G300" s="147"/>
    </row>
    <row r="301" spans="1:7" x14ac:dyDescent="0.25">
      <c r="A301" s="59"/>
      <c r="B301" s="60"/>
      <c r="C301" s="61"/>
      <c r="D301" s="138" t="s">
        <v>261</v>
      </c>
      <c r="E301" s="139">
        <v>2707579.72</v>
      </c>
      <c r="F301" s="139">
        <v>2384561.69</v>
      </c>
      <c r="G301" s="150">
        <f t="shared" si="5"/>
        <v>0.88069860783268084</v>
      </c>
    </row>
  </sheetData>
  <mergeCells count="99">
    <mergeCell ref="A5:C5"/>
    <mergeCell ref="A1:J1"/>
    <mergeCell ref="A3:G3"/>
    <mergeCell ref="A6:C6"/>
    <mergeCell ref="A59:C59"/>
    <mergeCell ref="A21:C21"/>
    <mergeCell ref="A22:C22"/>
    <mergeCell ref="A23:C23"/>
    <mergeCell ref="A19:C19"/>
    <mergeCell ref="A20:C20"/>
    <mergeCell ref="A8:C8"/>
    <mergeCell ref="A9:C9"/>
    <mergeCell ref="A10:C10"/>
    <mergeCell ref="A11:C11"/>
    <mergeCell ref="A12:C12"/>
    <mergeCell ref="A13:C13"/>
    <mergeCell ref="A14:C14"/>
    <mergeCell ref="A65:C65"/>
    <mergeCell ref="A66:C66"/>
    <mergeCell ref="A67:C67"/>
    <mergeCell ref="A49:C49"/>
    <mergeCell ref="A53:C53"/>
    <mergeCell ref="A54:C54"/>
    <mergeCell ref="A55:C55"/>
    <mergeCell ref="A56:C56"/>
    <mergeCell ref="A62:C62"/>
    <mergeCell ref="A15:C15"/>
    <mergeCell ref="A16:C16"/>
    <mergeCell ref="A68:C68"/>
    <mergeCell ref="A84:C84"/>
    <mergeCell ref="A87:C87"/>
    <mergeCell ref="A88:C88"/>
    <mergeCell ref="A150:C150"/>
    <mergeCell ref="A89:C89"/>
    <mergeCell ref="A90:C90"/>
    <mergeCell ref="A97:C97"/>
    <mergeCell ref="A104:C104"/>
    <mergeCell ref="A105:C105"/>
    <mergeCell ref="A151:C151"/>
    <mergeCell ref="A152:C152"/>
    <mergeCell ref="A153:C153"/>
    <mergeCell ref="A106:C106"/>
    <mergeCell ref="A107:C107"/>
    <mergeCell ref="A108:C108"/>
    <mergeCell ref="A115:C115"/>
    <mergeCell ref="A146:C146"/>
    <mergeCell ref="A161:C161"/>
    <mergeCell ref="A190:C190"/>
    <mergeCell ref="A191:C191"/>
    <mergeCell ref="A199:C199"/>
    <mergeCell ref="A200:C200"/>
    <mergeCell ref="A201:C201"/>
    <mergeCell ref="A165:C165"/>
    <mergeCell ref="A166:C166"/>
    <mergeCell ref="A167:C167"/>
    <mergeCell ref="A189:C189"/>
    <mergeCell ref="A249:C249"/>
    <mergeCell ref="A248:C248"/>
    <mergeCell ref="A215:C215"/>
    <mergeCell ref="A218:C218"/>
    <mergeCell ref="A225:C225"/>
    <mergeCell ref="A226:C226"/>
    <mergeCell ref="A227:C227"/>
    <mergeCell ref="A231:C231"/>
    <mergeCell ref="A234:C234"/>
    <mergeCell ref="A235:C235"/>
    <mergeCell ref="A243:C243"/>
    <mergeCell ref="A244:C244"/>
    <mergeCell ref="A232:C232"/>
    <mergeCell ref="A245:C245"/>
    <mergeCell ref="A246:C246"/>
    <mergeCell ref="A247:C247"/>
    <mergeCell ref="A294:C294"/>
    <mergeCell ref="A297:C297"/>
    <mergeCell ref="A233:C233"/>
    <mergeCell ref="A289:C289"/>
    <mergeCell ref="A290:C290"/>
    <mergeCell ref="A291:C291"/>
    <mergeCell ref="A292:C292"/>
    <mergeCell ref="A285:C285"/>
    <mergeCell ref="A286:C286"/>
    <mergeCell ref="A287:B287"/>
    <mergeCell ref="A283:C283"/>
    <mergeCell ref="A284:C284"/>
    <mergeCell ref="A272:C272"/>
    <mergeCell ref="A274:C274"/>
    <mergeCell ref="A275:C275"/>
    <mergeCell ref="A277:C277"/>
    <mergeCell ref="A293:C293"/>
    <mergeCell ref="A278:C278"/>
    <mergeCell ref="A250:C250"/>
    <mergeCell ref="A251:C251"/>
    <mergeCell ref="A255:C255"/>
    <mergeCell ref="A258:C258"/>
    <mergeCell ref="A259:C259"/>
    <mergeCell ref="A260:C260"/>
    <mergeCell ref="A265:C265"/>
    <mergeCell ref="A266:C266"/>
    <mergeCell ref="A271:C271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3"/>
  <sheetViews>
    <sheetView tabSelected="1" workbookViewId="0">
      <selection activeCell="D21" sqref="D2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9.140625" customWidth="1"/>
    <col min="4" max="4" width="30" customWidth="1"/>
    <col min="5" max="7" width="25.28515625" customWidth="1"/>
    <col min="8" max="10" width="9.140625" hidden="1" customWidth="1"/>
  </cols>
  <sheetData>
    <row r="1" spans="1:10" ht="51.75" customHeight="1" x14ac:dyDescent="0.25">
      <c r="A1" s="186" t="s">
        <v>275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8" x14ac:dyDescent="0.25">
      <c r="A2" s="21"/>
      <c r="B2" s="21"/>
      <c r="C2" s="21"/>
      <c r="D2" s="21"/>
      <c r="E2" s="21"/>
      <c r="F2" s="21"/>
      <c r="G2" s="5"/>
    </row>
    <row r="3" spans="1:10" ht="18" customHeight="1" x14ac:dyDescent="0.25">
      <c r="A3" s="187"/>
      <c r="B3" s="189"/>
      <c r="C3" s="189"/>
      <c r="D3" s="189"/>
      <c r="E3" s="189"/>
      <c r="F3" s="189"/>
      <c r="G3" s="189"/>
    </row>
    <row r="4" spans="1:10" ht="18" x14ac:dyDescent="0.25">
      <c r="A4" s="21"/>
      <c r="B4" s="21"/>
      <c r="C4" s="21"/>
      <c r="D4" s="21"/>
      <c r="E4" s="21"/>
      <c r="F4" s="21"/>
      <c r="G4" s="5"/>
    </row>
    <row r="5" spans="1:10" ht="18" x14ac:dyDescent="0.25">
      <c r="A5" s="237" t="s">
        <v>268</v>
      </c>
      <c r="B5" s="237"/>
      <c r="C5" s="237"/>
      <c r="D5" s="158" t="s">
        <v>269</v>
      </c>
      <c r="E5" s="21"/>
      <c r="F5" s="21"/>
      <c r="G5" s="5"/>
    </row>
    <row r="6" spans="1:10" x14ac:dyDescent="0.25">
      <c r="A6" s="238" t="s">
        <v>15</v>
      </c>
      <c r="B6" s="239"/>
      <c r="C6" s="240"/>
      <c r="D6" s="16" t="s">
        <v>16</v>
      </c>
      <c r="E6" s="17" t="s">
        <v>241</v>
      </c>
      <c r="F6" s="17" t="s">
        <v>230</v>
      </c>
      <c r="G6" s="17" t="s">
        <v>229</v>
      </c>
    </row>
    <row r="7" spans="1:10" x14ac:dyDescent="0.25">
      <c r="A7" s="159"/>
      <c r="B7" s="160"/>
      <c r="C7" s="161"/>
      <c r="D7" s="16">
        <v>1</v>
      </c>
      <c r="E7" s="17">
        <v>2</v>
      </c>
      <c r="F7" s="17">
        <v>3</v>
      </c>
      <c r="G7" s="17" t="s">
        <v>254</v>
      </c>
    </row>
    <row r="8" spans="1:10" x14ac:dyDescent="0.25">
      <c r="A8" s="159"/>
      <c r="B8" s="160"/>
      <c r="C8" s="161"/>
      <c r="D8" s="182"/>
      <c r="E8" s="183"/>
      <c r="F8" s="183"/>
      <c r="G8" s="183"/>
    </row>
    <row r="9" spans="1:10" x14ac:dyDescent="0.25">
      <c r="A9" s="250"/>
      <c r="B9" s="251"/>
      <c r="C9" s="252"/>
      <c r="D9" s="162" t="s">
        <v>267</v>
      </c>
      <c r="E9" s="163">
        <v>2707579.72</v>
      </c>
      <c r="F9" s="163">
        <v>2384561.69</v>
      </c>
      <c r="G9" s="164">
        <f>F9/E9</f>
        <v>0.88069860783268084</v>
      </c>
    </row>
    <row r="10" spans="1:10" x14ac:dyDescent="0.25">
      <c r="A10" s="253"/>
      <c r="B10" s="253"/>
      <c r="C10" s="253"/>
      <c r="D10" s="166"/>
      <c r="E10" s="167"/>
      <c r="F10" s="167"/>
      <c r="G10" s="167"/>
    </row>
    <row r="11" spans="1:10" x14ac:dyDescent="0.25">
      <c r="A11" s="244"/>
      <c r="B11" s="244"/>
      <c r="C11" s="244"/>
      <c r="D11" s="168"/>
      <c r="E11" s="167"/>
      <c r="F11" s="167"/>
      <c r="G11" s="167"/>
    </row>
    <row r="12" spans="1:10" x14ac:dyDescent="0.25">
      <c r="A12" s="245"/>
      <c r="B12" s="245"/>
      <c r="C12" s="245"/>
      <c r="D12" s="169"/>
      <c r="E12" s="167"/>
      <c r="F12" s="167"/>
      <c r="G12" s="167"/>
    </row>
    <row r="13" spans="1:10" x14ac:dyDescent="0.25">
      <c r="A13" s="244"/>
      <c r="B13" s="244"/>
      <c r="C13" s="244"/>
      <c r="D13" s="168"/>
      <c r="E13" s="170"/>
      <c r="F13" s="170"/>
      <c r="G13" s="171"/>
      <c r="J13" s="129"/>
    </row>
    <row r="14" spans="1:10" x14ac:dyDescent="0.25">
      <c r="A14" s="246"/>
      <c r="B14" s="246"/>
      <c r="C14" s="246"/>
      <c r="D14" s="168"/>
      <c r="E14" s="170"/>
      <c r="F14" s="170"/>
      <c r="G14" s="171"/>
    </row>
    <row r="15" spans="1:10" x14ac:dyDescent="0.25">
      <c r="A15" s="172"/>
      <c r="B15" s="172"/>
      <c r="C15" s="172"/>
      <c r="D15" s="173"/>
      <c r="E15" s="174"/>
      <c r="F15" s="174"/>
      <c r="G15" s="171"/>
    </row>
    <row r="16" spans="1:10" x14ac:dyDescent="0.25">
      <c r="A16" s="172"/>
      <c r="B16" s="172"/>
      <c r="C16" s="172"/>
      <c r="D16" s="173"/>
      <c r="E16" s="174"/>
      <c r="F16" s="174"/>
      <c r="G16" s="171"/>
    </row>
    <row r="17" spans="1:7" x14ac:dyDescent="0.25">
      <c r="A17" s="172"/>
      <c r="B17" s="172"/>
      <c r="C17" s="172"/>
      <c r="D17" s="173"/>
      <c r="E17" s="174"/>
      <c r="F17" s="174"/>
      <c r="G17" s="171"/>
    </row>
    <row r="18" spans="1:7" x14ac:dyDescent="0.25">
      <c r="A18" s="172"/>
      <c r="B18" s="172"/>
      <c r="C18" s="172"/>
      <c r="D18" s="173"/>
      <c r="E18" s="174"/>
      <c r="F18" s="174"/>
      <c r="G18" s="171"/>
    </row>
    <row r="19" spans="1:7" x14ac:dyDescent="0.25">
      <c r="A19" s="172"/>
      <c r="B19" s="172"/>
      <c r="C19" s="172"/>
      <c r="D19" s="173"/>
      <c r="E19" s="174"/>
      <c r="F19" s="174"/>
      <c r="G19" s="171"/>
    </row>
    <row r="20" spans="1:7" x14ac:dyDescent="0.25">
      <c r="A20" s="172"/>
      <c r="B20" s="172"/>
      <c r="C20" s="172"/>
      <c r="D20" s="173"/>
      <c r="E20" s="174"/>
      <c r="F20" s="174"/>
      <c r="G20" s="171"/>
    </row>
    <row r="21" spans="1:7" x14ac:dyDescent="0.25">
      <c r="A21" s="172"/>
      <c r="B21" s="172"/>
      <c r="C21" s="172"/>
      <c r="D21" s="173"/>
      <c r="E21" s="174"/>
      <c r="F21" s="174"/>
      <c r="G21" s="171"/>
    </row>
    <row r="22" spans="1:7" x14ac:dyDescent="0.25">
      <c r="A22" s="172"/>
      <c r="B22" s="172"/>
      <c r="C22" s="172"/>
      <c r="D22" s="173"/>
      <c r="E22" s="174"/>
      <c r="F22" s="174"/>
      <c r="G22" s="171"/>
    </row>
    <row r="23" spans="1:7" x14ac:dyDescent="0.25">
      <c r="A23" s="172"/>
      <c r="B23" s="172"/>
      <c r="C23" s="172"/>
      <c r="D23" s="173"/>
      <c r="E23" s="174"/>
      <c r="F23" s="174"/>
      <c r="G23" s="171"/>
    </row>
    <row r="24" spans="1:7" x14ac:dyDescent="0.25">
      <c r="A24" s="172"/>
      <c r="B24" s="172"/>
      <c r="C24" s="172"/>
      <c r="D24" s="173"/>
      <c r="E24" s="174"/>
      <c r="F24" s="174"/>
      <c r="G24" s="171"/>
    </row>
    <row r="25" spans="1:7" x14ac:dyDescent="0.25">
      <c r="A25" s="172"/>
      <c r="B25" s="172"/>
      <c r="C25" s="172"/>
      <c r="D25" s="173"/>
      <c r="E25" s="174"/>
      <c r="F25" s="174"/>
      <c r="G25" s="171"/>
    </row>
    <row r="26" spans="1:7" x14ac:dyDescent="0.25">
      <c r="A26" s="172"/>
      <c r="B26" s="172"/>
      <c r="C26" s="172"/>
      <c r="D26" s="173"/>
      <c r="E26" s="174"/>
      <c r="F26" s="174"/>
      <c r="G26" s="171"/>
    </row>
    <row r="27" spans="1:7" x14ac:dyDescent="0.25">
      <c r="A27" s="172"/>
      <c r="B27" s="172"/>
      <c r="C27" s="172"/>
      <c r="D27" s="173"/>
      <c r="E27" s="174"/>
      <c r="F27" s="174"/>
      <c r="G27" s="171"/>
    </row>
    <row r="28" spans="1:7" x14ac:dyDescent="0.25">
      <c r="A28" s="172"/>
      <c r="B28" s="172"/>
      <c r="C28" s="172"/>
      <c r="D28" s="173"/>
      <c r="E28" s="174"/>
      <c r="F28" s="174"/>
      <c r="G28" s="171"/>
    </row>
    <row r="29" spans="1:7" x14ac:dyDescent="0.25">
      <c r="A29" s="172"/>
      <c r="B29" s="172"/>
      <c r="C29" s="172"/>
      <c r="D29" s="173"/>
      <c r="E29" s="174"/>
      <c r="F29" s="174"/>
      <c r="G29" s="171"/>
    </row>
    <row r="30" spans="1:7" x14ac:dyDescent="0.25">
      <c r="A30" s="172"/>
      <c r="B30" s="172"/>
      <c r="C30" s="172"/>
      <c r="D30" s="173"/>
      <c r="E30" s="174"/>
      <c r="F30" s="174"/>
      <c r="G30" s="171"/>
    </row>
    <row r="31" spans="1:7" x14ac:dyDescent="0.25">
      <c r="A31" s="172"/>
      <c r="B31" s="172"/>
      <c r="C31" s="172"/>
      <c r="D31" s="173"/>
      <c r="E31" s="174"/>
      <c r="F31" s="174"/>
      <c r="G31" s="171"/>
    </row>
    <row r="32" spans="1:7" x14ac:dyDescent="0.25">
      <c r="A32" s="172"/>
      <c r="B32" s="172"/>
      <c r="C32" s="172"/>
      <c r="D32" s="173"/>
      <c r="E32" s="174"/>
      <c r="F32" s="174"/>
      <c r="G32" s="171"/>
    </row>
    <row r="33" spans="1:7" x14ac:dyDescent="0.25">
      <c r="A33" s="172"/>
      <c r="B33" s="172"/>
      <c r="C33" s="172"/>
      <c r="D33" s="173"/>
      <c r="E33" s="174"/>
      <c r="F33" s="174"/>
      <c r="G33" s="171"/>
    </row>
    <row r="34" spans="1:7" x14ac:dyDescent="0.25">
      <c r="A34" s="172"/>
      <c r="B34" s="172"/>
      <c r="C34" s="172"/>
      <c r="D34" s="173"/>
      <c r="E34" s="174"/>
      <c r="F34" s="174"/>
      <c r="G34" s="171"/>
    </row>
    <row r="35" spans="1:7" x14ac:dyDescent="0.25">
      <c r="A35" s="172"/>
      <c r="B35" s="172"/>
      <c r="C35" s="172"/>
      <c r="D35" s="173"/>
      <c r="E35" s="174"/>
      <c r="F35" s="174"/>
      <c r="G35" s="171"/>
    </row>
    <row r="36" spans="1:7" x14ac:dyDescent="0.25">
      <c r="A36" s="172"/>
      <c r="B36" s="172"/>
      <c r="C36" s="172"/>
      <c r="D36" s="173"/>
      <c r="E36" s="174"/>
      <c r="F36" s="174"/>
      <c r="G36" s="171"/>
    </row>
    <row r="37" spans="1:7" x14ac:dyDescent="0.25">
      <c r="A37" s="175"/>
      <c r="B37" s="175"/>
      <c r="C37" s="175"/>
      <c r="D37" s="168"/>
      <c r="E37" s="170"/>
      <c r="F37" s="170"/>
      <c r="G37" s="171"/>
    </row>
    <row r="38" spans="1:7" x14ac:dyDescent="0.25">
      <c r="A38" s="172"/>
      <c r="B38" s="172"/>
      <c r="C38" s="172"/>
      <c r="D38" s="176"/>
      <c r="E38" s="174"/>
      <c r="F38" s="174"/>
      <c r="G38" s="171"/>
    </row>
    <row r="39" spans="1:7" x14ac:dyDescent="0.25">
      <c r="A39" s="172"/>
      <c r="B39" s="172"/>
      <c r="C39" s="172"/>
      <c r="D39" s="176"/>
      <c r="E39" s="174"/>
      <c r="F39" s="174"/>
      <c r="G39" s="171"/>
    </row>
    <row r="40" spans="1:7" x14ac:dyDescent="0.25">
      <c r="A40" s="245"/>
      <c r="B40" s="245"/>
      <c r="C40" s="245"/>
      <c r="D40" s="176"/>
      <c r="E40" s="174"/>
      <c r="F40" s="174"/>
      <c r="G40" s="171"/>
    </row>
    <row r="41" spans="1:7" x14ac:dyDescent="0.25">
      <c r="A41" s="177"/>
      <c r="B41" s="169"/>
      <c r="C41" s="169"/>
      <c r="D41" s="168"/>
      <c r="E41" s="170"/>
      <c r="F41" s="170"/>
      <c r="G41" s="171"/>
    </row>
    <row r="42" spans="1:7" x14ac:dyDescent="0.25">
      <c r="A42" s="172"/>
      <c r="B42" s="172"/>
      <c r="C42" s="172"/>
      <c r="D42" s="173"/>
      <c r="E42" s="178"/>
      <c r="F42" s="174"/>
      <c r="G42" s="171"/>
    </row>
    <row r="43" spans="1:7" x14ac:dyDescent="0.25">
      <c r="A43" s="172"/>
      <c r="B43" s="172"/>
      <c r="C43" s="172"/>
      <c r="D43" s="173"/>
      <c r="E43" s="174"/>
      <c r="F43" s="174"/>
      <c r="G43" s="171"/>
    </row>
    <row r="44" spans="1:7" ht="25.5" customHeight="1" x14ac:dyDescent="0.25">
      <c r="A44" s="244"/>
      <c r="B44" s="244"/>
      <c r="C44" s="244"/>
      <c r="D44" s="168"/>
      <c r="E44" s="174"/>
      <c r="F44" s="174"/>
      <c r="G44" s="171"/>
    </row>
    <row r="45" spans="1:7" ht="27" customHeight="1" x14ac:dyDescent="0.25">
      <c r="A45" s="244"/>
      <c r="B45" s="244"/>
      <c r="C45" s="244"/>
      <c r="D45" s="168"/>
      <c r="E45" s="174"/>
      <c r="F45" s="174"/>
      <c r="G45" s="171"/>
    </row>
    <row r="46" spans="1:7" ht="15" customHeight="1" x14ac:dyDescent="0.25">
      <c r="A46" s="245"/>
      <c r="B46" s="245"/>
      <c r="C46" s="245"/>
      <c r="D46" s="169"/>
      <c r="E46" s="174"/>
      <c r="F46" s="174"/>
      <c r="G46" s="171"/>
    </row>
    <row r="47" spans="1:7" x14ac:dyDescent="0.25">
      <c r="A47" s="244"/>
      <c r="B47" s="244"/>
      <c r="C47" s="244"/>
      <c r="D47" s="168"/>
      <c r="E47" s="170"/>
      <c r="F47" s="170"/>
      <c r="G47" s="171"/>
    </row>
    <row r="48" spans="1:7" x14ac:dyDescent="0.25">
      <c r="A48" s="175"/>
      <c r="B48" s="175"/>
      <c r="C48" s="175"/>
      <c r="D48" s="168"/>
      <c r="E48" s="170"/>
      <c r="F48" s="170"/>
      <c r="G48" s="171"/>
    </row>
    <row r="49" spans="1:7" x14ac:dyDescent="0.25">
      <c r="A49" s="172"/>
      <c r="B49" s="172"/>
      <c r="C49" s="172"/>
      <c r="D49" s="176"/>
      <c r="E49" s="174"/>
      <c r="F49" s="174"/>
      <c r="G49" s="171"/>
    </row>
    <row r="50" spans="1:7" x14ac:dyDescent="0.25">
      <c r="A50" s="245"/>
      <c r="B50" s="245"/>
      <c r="C50" s="245"/>
      <c r="D50" s="176"/>
      <c r="E50" s="174"/>
      <c r="F50" s="174"/>
      <c r="G50" s="171"/>
    </row>
    <row r="51" spans="1:7" x14ac:dyDescent="0.25">
      <c r="A51" s="177"/>
      <c r="B51" s="177"/>
      <c r="C51" s="177"/>
      <c r="D51" s="168"/>
      <c r="E51" s="170"/>
      <c r="F51" s="170"/>
      <c r="G51" s="171"/>
    </row>
    <row r="52" spans="1:7" x14ac:dyDescent="0.25">
      <c r="A52" s="172"/>
      <c r="B52" s="172"/>
      <c r="C52" s="172"/>
      <c r="D52" s="176"/>
      <c r="E52" s="174"/>
      <c r="F52" s="174"/>
      <c r="G52" s="171"/>
    </row>
    <row r="53" spans="1:7" ht="15" customHeight="1" x14ac:dyDescent="0.25">
      <c r="A53" s="245"/>
      <c r="B53" s="245"/>
      <c r="C53" s="245"/>
      <c r="D53" s="176"/>
      <c r="E53" s="174"/>
      <c r="F53" s="174"/>
      <c r="G53" s="171"/>
    </row>
    <row r="54" spans="1:7" x14ac:dyDescent="0.25">
      <c r="A54" s="177"/>
      <c r="B54" s="177"/>
      <c r="C54" s="177"/>
      <c r="D54" s="168"/>
      <c r="E54" s="170"/>
      <c r="F54" s="170"/>
      <c r="G54" s="171"/>
    </row>
    <row r="55" spans="1:7" x14ac:dyDescent="0.25">
      <c r="A55" s="172"/>
      <c r="B55" s="172"/>
      <c r="C55" s="172"/>
      <c r="D55" s="176"/>
      <c r="E55" s="174"/>
      <c r="F55" s="174"/>
      <c r="G55" s="171"/>
    </row>
    <row r="56" spans="1:7" x14ac:dyDescent="0.25">
      <c r="A56" s="244"/>
      <c r="B56" s="244"/>
      <c r="C56" s="244"/>
      <c r="D56" s="168"/>
      <c r="E56" s="174"/>
      <c r="F56" s="174"/>
      <c r="G56" s="171"/>
    </row>
    <row r="57" spans="1:7" x14ac:dyDescent="0.25">
      <c r="A57" s="245"/>
      <c r="B57" s="245"/>
      <c r="C57" s="245"/>
      <c r="D57" s="169"/>
      <c r="E57" s="174"/>
      <c r="F57" s="174"/>
      <c r="G57" s="171"/>
    </row>
    <row r="58" spans="1:7" x14ac:dyDescent="0.25">
      <c r="A58" s="244"/>
      <c r="B58" s="244"/>
      <c r="C58" s="244"/>
      <c r="D58" s="168"/>
      <c r="E58" s="170"/>
      <c r="F58" s="170"/>
      <c r="G58" s="171"/>
    </row>
    <row r="59" spans="1:7" x14ac:dyDescent="0.25">
      <c r="A59" s="246"/>
      <c r="B59" s="246"/>
      <c r="C59" s="246"/>
      <c r="D59" s="168"/>
      <c r="E59" s="170"/>
      <c r="F59" s="170"/>
      <c r="G59" s="171"/>
    </row>
    <row r="60" spans="1:7" x14ac:dyDescent="0.25">
      <c r="A60" s="172"/>
      <c r="B60" s="172"/>
      <c r="C60" s="172"/>
      <c r="D60" s="173"/>
      <c r="E60" s="174"/>
      <c r="F60" s="174"/>
      <c r="G60" s="171"/>
    </row>
    <row r="61" spans="1:7" x14ac:dyDescent="0.25">
      <c r="A61" s="172"/>
      <c r="B61" s="172"/>
      <c r="C61" s="172"/>
      <c r="D61" s="173"/>
      <c r="E61" s="174"/>
      <c r="F61" s="174"/>
      <c r="G61" s="171"/>
    </row>
    <row r="62" spans="1:7" x14ac:dyDescent="0.25">
      <c r="A62" s="172"/>
      <c r="B62" s="172"/>
      <c r="C62" s="172"/>
      <c r="D62" s="173"/>
      <c r="E62" s="174"/>
      <c r="F62" s="174"/>
      <c r="G62" s="171"/>
    </row>
    <row r="63" spans="1:7" x14ac:dyDescent="0.25">
      <c r="A63" s="172"/>
      <c r="B63" s="172"/>
      <c r="C63" s="172"/>
      <c r="D63" s="173"/>
      <c r="E63" s="174"/>
      <c r="F63" s="174"/>
      <c r="G63" s="171"/>
    </row>
    <row r="64" spans="1:7" x14ac:dyDescent="0.25">
      <c r="A64" s="172"/>
      <c r="B64" s="172"/>
      <c r="C64" s="172"/>
      <c r="D64" s="173"/>
      <c r="E64" s="174"/>
      <c r="F64" s="174"/>
      <c r="G64" s="171"/>
    </row>
    <row r="65" spans="1:7" x14ac:dyDescent="0.25">
      <c r="A65" s="172"/>
      <c r="B65" s="172"/>
      <c r="C65" s="172"/>
      <c r="D65" s="173"/>
      <c r="E65" s="174"/>
      <c r="F65" s="174"/>
      <c r="G65" s="171"/>
    </row>
    <row r="66" spans="1:7" x14ac:dyDescent="0.25">
      <c r="A66" s="172"/>
      <c r="B66" s="172"/>
      <c r="C66" s="172"/>
      <c r="D66" s="173"/>
      <c r="E66" s="174"/>
      <c r="F66" s="174"/>
      <c r="G66" s="171"/>
    </row>
    <row r="67" spans="1:7" x14ac:dyDescent="0.25">
      <c r="A67" s="172"/>
      <c r="B67" s="172"/>
      <c r="C67" s="172"/>
      <c r="D67" s="173"/>
      <c r="E67" s="174"/>
      <c r="F67" s="174"/>
      <c r="G67" s="171"/>
    </row>
    <row r="68" spans="1:7" x14ac:dyDescent="0.25">
      <c r="A68" s="172"/>
      <c r="B68" s="172"/>
      <c r="C68" s="172"/>
      <c r="D68" s="173"/>
      <c r="E68" s="174"/>
      <c r="F68" s="174"/>
      <c r="G68" s="171"/>
    </row>
    <row r="69" spans="1:7" x14ac:dyDescent="0.25">
      <c r="A69" s="172"/>
      <c r="B69" s="172"/>
      <c r="C69" s="172"/>
      <c r="D69" s="173"/>
      <c r="E69" s="174"/>
      <c r="F69" s="174"/>
      <c r="G69" s="171"/>
    </row>
    <row r="70" spans="1:7" x14ac:dyDescent="0.25">
      <c r="A70" s="172"/>
      <c r="B70" s="172"/>
      <c r="C70" s="172"/>
      <c r="D70" s="173"/>
      <c r="E70" s="174"/>
      <c r="F70" s="174"/>
      <c r="G70" s="171"/>
    </row>
    <row r="71" spans="1:7" x14ac:dyDescent="0.25">
      <c r="A71" s="172"/>
      <c r="B71" s="172"/>
      <c r="C71" s="172"/>
      <c r="D71" s="173"/>
      <c r="E71" s="174"/>
      <c r="F71" s="174"/>
      <c r="G71" s="171"/>
    </row>
    <row r="72" spans="1:7" x14ac:dyDescent="0.25">
      <c r="A72" s="172"/>
      <c r="B72" s="172"/>
      <c r="C72" s="172"/>
      <c r="D72" s="173"/>
      <c r="E72" s="174"/>
      <c r="F72" s="174"/>
      <c r="G72" s="171"/>
    </row>
    <row r="73" spans="1:7" x14ac:dyDescent="0.25">
      <c r="A73" s="175"/>
      <c r="B73" s="175"/>
      <c r="C73" s="175"/>
      <c r="D73" s="168"/>
      <c r="E73" s="170"/>
      <c r="F73" s="174"/>
      <c r="G73" s="171"/>
    </row>
    <row r="74" spans="1:7" x14ac:dyDescent="0.25">
      <c r="A74" s="172"/>
      <c r="B74" s="172"/>
      <c r="C74" s="172"/>
      <c r="D74" s="176"/>
      <c r="E74" s="174"/>
      <c r="F74" s="174"/>
      <c r="G74" s="171"/>
    </row>
    <row r="75" spans="1:7" x14ac:dyDescent="0.25">
      <c r="A75" s="245"/>
      <c r="B75" s="245"/>
      <c r="C75" s="245"/>
      <c r="D75" s="176"/>
      <c r="E75" s="174"/>
      <c r="F75" s="174"/>
      <c r="G75" s="171"/>
    </row>
    <row r="76" spans="1:7" x14ac:dyDescent="0.25">
      <c r="A76" s="177"/>
      <c r="B76" s="169"/>
      <c r="C76" s="169"/>
      <c r="D76" s="168"/>
      <c r="E76" s="170"/>
      <c r="F76" s="170"/>
      <c r="G76" s="171"/>
    </row>
    <row r="77" spans="1:7" x14ac:dyDescent="0.25">
      <c r="A77" s="172"/>
      <c r="B77" s="172"/>
      <c r="C77" s="172"/>
      <c r="D77" s="173"/>
      <c r="E77" s="174"/>
      <c r="F77" s="174"/>
      <c r="G77" s="171"/>
    </row>
    <row r="78" spans="1:7" x14ac:dyDescent="0.25">
      <c r="A78" s="244"/>
      <c r="B78" s="244"/>
      <c r="C78" s="244"/>
      <c r="D78" s="168"/>
      <c r="E78" s="174"/>
      <c r="F78" s="174"/>
      <c r="G78" s="171"/>
    </row>
    <row r="79" spans="1:7" x14ac:dyDescent="0.25">
      <c r="A79" s="245"/>
      <c r="B79" s="245"/>
      <c r="C79" s="245"/>
      <c r="D79" s="169"/>
      <c r="E79" s="174"/>
      <c r="F79" s="174"/>
      <c r="G79" s="171"/>
    </row>
    <row r="80" spans="1:7" x14ac:dyDescent="0.25">
      <c r="A80" s="244"/>
      <c r="B80" s="244"/>
      <c r="C80" s="244"/>
      <c r="D80" s="168"/>
      <c r="E80" s="170"/>
      <c r="F80" s="170"/>
      <c r="G80" s="171"/>
    </row>
    <row r="81" spans="1:7" x14ac:dyDescent="0.25">
      <c r="A81" s="246"/>
      <c r="B81" s="246"/>
      <c r="C81" s="246"/>
      <c r="D81" s="168"/>
      <c r="E81" s="170"/>
      <c r="F81" s="170"/>
      <c r="G81" s="171"/>
    </row>
    <row r="82" spans="1:7" x14ac:dyDescent="0.25">
      <c r="A82" s="172"/>
      <c r="B82" s="172"/>
      <c r="C82" s="172"/>
      <c r="D82" s="173"/>
      <c r="E82" s="174"/>
      <c r="F82" s="174"/>
      <c r="G82" s="171"/>
    </row>
    <row r="83" spans="1:7" x14ac:dyDescent="0.25">
      <c r="A83" s="172"/>
      <c r="B83" s="172"/>
      <c r="C83" s="172"/>
      <c r="D83" s="173"/>
      <c r="E83" s="174"/>
      <c r="F83" s="174"/>
      <c r="G83" s="171"/>
    </row>
    <row r="84" spans="1:7" x14ac:dyDescent="0.25">
      <c r="A84" s="172"/>
      <c r="B84" s="172"/>
      <c r="C84" s="172"/>
      <c r="D84" s="173"/>
      <c r="E84" s="174"/>
      <c r="F84" s="174"/>
      <c r="G84" s="171"/>
    </row>
    <row r="85" spans="1:7" x14ac:dyDescent="0.25">
      <c r="A85" s="172"/>
      <c r="B85" s="172"/>
      <c r="C85" s="172"/>
      <c r="D85" s="173"/>
      <c r="E85" s="174"/>
      <c r="F85" s="174"/>
      <c r="G85" s="171"/>
    </row>
    <row r="86" spans="1:7" x14ac:dyDescent="0.25">
      <c r="A86" s="172"/>
      <c r="B86" s="172"/>
      <c r="C86" s="172"/>
      <c r="D86" s="173"/>
      <c r="E86" s="174"/>
      <c r="F86" s="174"/>
      <c r="G86" s="171"/>
    </row>
    <row r="87" spans="1:7" x14ac:dyDescent="0.25">
      <c r="A87" s="172"/>
      <c r="B87" s="172"/>
      <c r="C87" s="172"/>
      <c r="D87" s="173"/>
      <c r="E87" s="174"/>
      <c r="F87" s="174"/>
      <c r="G87" s="171"/>
    </row>
    <row r="88" spans="1:7" x14ac:dyDescent="0.25">
      <c r="A88" s="246"/>
      <c r="B88" s="246"/>
      <c r="C88" s="246"/>
      <c r="D88" s="168"/>
      <c r="E88" s="170"/>
      <c r="F88" s="170"/>
      <c r="G88" s="171"/>
    </row>
    <row r="89" spans="1:7" x14ac:dyDescent="0.25">
      <c r="A89" s="172"/>
      <c r="B89" s="175"/>
      <c r="C89" s="175"/>
      <c r="D89" s="176"/>
      <c r="E89" s="174"/>
      <c r="F89" s="174"/>
      <c r="G89" s="171"/>
    </row>
    <row r="90" spans="1:7" x14ac:dyDescent="0.25">
      <c r="A90" s="172"/>
      <c r="B90" s="175"/>
      <c r="C90" s="175"/>
      <c r="D90" s="176"/>
      <c r="E90" s="174"/>
      <c r="F90" s="174"/>
      <c r="G90" s="171"/>
    </row>
    <row r="91" spans="1:7" x14ac:dyDescent="0.25">
      <c r="A91" s="172"/>
      <c r="B91" s="172"/>
      <c r="C91" s="172"/>
      <c r="D91" s="176"/>
      <c r="E91" s="174"/>
      <c r="F91" s="174"/>
      <c r="G91" s="171"/>
    </row>
    <row r="92" spans="1:7" x14ac:dyDescent="0.25">
      <c r="A92" s="175"/>
      <c r="B92" s="175"/>
      <c r="C92" s="175"/>
      <c r="D92" s="168"/>
      <c r="E92" s="170"/>
      <c r="F92" s="170"/>
      <c r="G92" s="171"/>
    </row>
    <row r="93" spans="1:7" x14ac:dyDescent="0.25">
      <c r="A93" s="172"/>
      <c r="B93" s="172"/>
      <c r="C93" s="172"/>
      <c r="D93" s="176"/>
      <c r="E93" s="174"/>
      <c r="F93" s="174"/>
      <c r="G93" s="171"/>
    </row>
    <row r="94" spans="1:7" x14ac:dyDescent="0.25">
      <c r="A94" s="172"/>
      <c r="B94" s="172"/>
      <c r="C94" s="172"/>
      <c r="D94" s="176"/>
      <c r="E94" s="174"/>
      <c r="F94" s="174"/>
      <c r="G94" s="171"/>
    </row>
    <row r="95" spans="1:7" x14ac:dyDescent="0.25">
      <c r="A95" s="244"/>
      <c r="B95" s="244"/>
      <c r="C95" s="244"/>
      <c r="D95" s="168"/>
      <c r="E95" s="174"/>
      <c r="F95" s="174"/>
      <c r="G95" s="171"/>
    </row>
    <row r="96" spans="1:7" x14ac:dyDescent="0.25">
      <c r="A96" s="244"/>
      <c r="B96" s="244"/>
      <c r="C96" s="244"/>
      <c r="D96" s="168"/>
      <c r="E96" s="174"/>
      <c r="F96" s="174"/>
      <c r="G96" s="171"/>
    </row>
    <row r="97" spans="1:7" x14ac:dyDescent="0.25">
      <c r="A97" s="245"/>
      <c r="B97" s="245"/>
      <c r="C97" s="245"/>
      <c r="D97" s="169"/>
      <c r="E97" s="174"/>
      <c r="F97" s="174"/>
      <c r="G97" s="171"/>
    </row>
    <row r="98" spans="1:7" x14ac:dyDescent="0.25">
      <c r="A98" s="244"/>
      <c r="B98" s="244"/>
      <c r="C98" s="244"/>
      <c r="D98" s="168"/>
      <c r="E98" s="170"/>
      <c r="F98" s="170"/>
      <c r="G98" s="171"/>
    </row>
    <row r="99" spans="1:7" x14ac:dyDescent="0.25">
      <c r="A99" s="246"/>
      <c r="B99" s="246"/>
      <c r="C99" s="246"/>
      <c r="D99" s="168"/>
      <c r="E99" s="170"/>
      <c r="F99" s="170"/>
      <c r="G99" s="171"/>
    </row>
    <row r="100" spans="1:7" x14ac:dyDescent="0.25">
      <c r="A100" s="172"/>
      <c r="B100" s="172"/>
      <c r="C100" s="172"/>
      <c r="D100" s="173"/>
      <c r="E100" s="174"/>
      <c r="F100" s="174"/>
      <c r="G100" s="171"/>
    </row>
    <row r="101" spans="1:7" x14ac:dyDescent="0.25">
      <c r="A101" s="172"/>
      <c r="B101" s="172"/>
      <c r="C101" s="172"/>
      <c r="D101" s="173"/>
      <c r="E101" s="174"/>
      <c r="F101" s="174"/>
      <c r="G101" s="171"/>
    </row>
    <row r="102" spans="1:7" x14ac:dyDescent="0.25">
      <c r="A102" s="172"/>
      <c r="B102" s="172"/>
      <c r="C102" s="172"/>
      <c r="D102" s="173"/>
      <c r="E102" s="174"/>
      <c r="F102" s="174"/>
      <c r="G102" s="171"/>
    </row>
    <row r="103" spans="1:7" x14ac:dyDescent="0.25">
      <c r="A103" s="172"/>
      <c r="B103" s="172"/>
      <c r="C103" s="172"/>
      <c r="D103" s="173"/>
      <c r="E103" s="174"/>
      <c r="F103" s="174"/>
      <c r="G103" s="171"/>
    </row>
    <row r="104" spans="1:7" x14ac:dyDescent="0.25">
      <c r="A104" s="172"/>
      <c r="B104" s="172"/>
      <c r="C104" s="172"/>
      <c r="D104" s="173"/>
      <c r="E104" s="174"/>
      <c r="F104" s="174"/>
      <c r="G104" s="171"/>
    </row>
    <row r="105" spans="1:7" x14ac:dyDescent="0.25">
      <c r="A105" s="172"/>
      <c r="B105" s="172"/>
      <c r="C105" s="172"/>
      <c r="D105" s="173"/>
      <c r="E105" s="174"/>
      <c r="F105" s="174"/>
      <c r="G105" s="171"/>
    </row>
    <row r="106" spans="1:7" x14ac:dyDescent="0.25">
      <c r="A106" s="246"/>
      <c r="B106" s="246"/>
      <c r="C106" s="246"/>
      <c r="D106" s="168"/>
      <c r="E106" s="170"/>
      <c r="F106" s="170"/>
      <c r="G106" s="171"/>
    </row>
    <row r="107" spans="1:7" x14ac:dyDescent="0.25">
      <c r="A107" s="172"/>
      <c r="B107" s="172"/>
      <c r="C107" s="172"/>
      <c r="D107" s="173"/>
      <c r="E107" s="174"/>
      <c r="F107" s="174"/>
      <c r="G107" s="171"/>
    </row>
    <row r="108" spans="1:7" x14ac:dyDescent="0.25">
      <c r="A108" s="172"/>
      <c r="B108" s="172"/>
      <c r="C108" s="172"/>
      <c r="D108" s="173"/>
      <c r="E108" s="174"/>
      <c r="F108" s="174"/>
      <c r="G108" s="171"/>
    </row>
    <row r="109" spans="1:7" x14ac:dyDescent="0.25">
      <c r="A109" s="172"/>
      <c r="B109" s="172"/>
      <c r="C109" s="172"/>
      <c r="D109" s="173"/>
      <c r="E109" s="174"/>
      <c r="F109" s="174"/>
      <c r="G109" s="171"/>
    </row>
    <row r="110" spans="1:7" x14ac:dyDescent="0.25">
      <c r="A110" s="172"/>
      <c r="B110" s="172"/>
      <c r="C110" s="172"/>
      <c r="D110" s="173"/>
      <c r="E110" s="174"/>
      <c r="F110" s="174"/>
      <c r="G110" s="171"/>
    </row>
    <row r="111" spans="1:7" x14ac:dyDescent="0.25">
      <c r="A111" s="172"/>
      <c r="B111" s="172"/>
      <c r="C111" s="172"/>
      <c r="D111" s="173"/>
      <c r="E111" s="174"/>
      <c r="F111" s="174"/>
      <c r="G111" s="171"/>
    </row>
    <row r="112" spans="1:7" x14ac:dyDescent="0.25">
      <c r="A112" s="172"/>
      <c r="B112" s="172"/>
      <c r="C112" s="172"/>
      <c r="D112" s="173"/>
      <c r="E112" s="174"/>
      <c r="F112" s="174"/>
      <c r="G112" s="171"/>
    </row>
    <row r="113" spans="1:7" x14ac:dyDescent="0.25">
      <c r="A113" s="172"/>
      <c r="B113" s="172"/>
      <c r="C113" s="172"/>
      <c r="D113" s="173"/>
      <c r="E113" s="174"/>
      <c r="F113" s="174"/>
      <c r="G113" s="171"/>
    </row>
    <row r="114" spans="1:7" x14ac:dyDescent="0.25">
      <c r="A114" s="172"/>
      <c r="B114" s="172"/>
      <c r="C114" s="172"/>
      <c r="D114" s="173"/>
      <c r="E114" s="174"/>
      <c r="F114" s="174"/>
      <c r="G114" s="171"/>
    </row>
    <row r="115" spans="1:7" x14ac:dyDescent="0.25">
      <c r="A115" s="172"/>
      <c r="B115" s="172"/>
      <c r="C115" s="172"/>
      <c r="D115" s="173"/>
      <c r="E115" s="174"/>
      <c r="F115" s="174"/>
      <c r="G115" s="171"/>
    </row>
    <row r="116" spans="1:7" x14ac:dyDescent="0.25">
      <c r="A116" s="172"/>
      <c r="B116" s="172"/>
      <c r="C116" s="172"/>
      <c r="D116" s="173"/>
      <c r="E116" s="174"/>
      <c r="F116" s="174"/>
      <c r="G116" s="171"/>
    </row>
    <row r="117" spans="1:7" x14ac:dyDescent="0.25">
      <c r="A117" s="172"/>
      <c r="B117" s="172"/>
      <c r="C117" s="172"/>
      <c r="D117" s="173"/>
      <c r="E117" s="174"/>
      <c r="F117" s="174"/>
      <c r="G117" s="171"/>
    </row>
    <row r="118" spans="1:7" x14ac:dyDescent="0.25">
      <c r="A118" s="172"/>
      <c r="B118" s="172"/>
      <c r="C118" s="172"/>
      <c r="D118" s="173"/>
      <c r="E118" s="174"/>
      <c r="F118" s="174"/>
      <c r="G118" s="171"/>
    </row>
    <row r="119" spans="1:7" x14ac:dyDescent="0.25">
      <c r="A119" s="172"/>
      <c r="B119" s="172"/>
      <c r="C119" s="172"/>
      <c r="D119" s="173"/>
      <c r="E119" s="174"/>
      <c r="F119" s="174"/>
      <c r="G119" s="171"/>
    </row>
    <row r="120" spans="1:7" x14ac:dyDescent="0.25">
      <c r="A120" s="172"/>
      <c r="B120" s="172"/>
      <c r="C120" s="172"/>
      <c r="D120" s="173"/>
      <c r="E120" s="174"/>
      <c r="F120" s="174"/>
      <c r="G120" s="171"/>
    </row>
    <row r="121" spans="1:7" x14ac:dyDescent="0.25">
      <c r="A121" s="172"/>
      <c r="B121" s="172"/>
      <c r="C121" s="172"/>
      <c r="D121" s="173"/>
      <c r="E121" s="174"/>
      <c r="F121" s="174"/>
      <c r="G121" s="171"/>
    </row>
    <row r="122" spans="1:7" x14ac:dyDescent="0.25">
      <c r="A122" s="172"/>
      <c r="B122" s="172"/>
      <c r="C122" s="172"/>
      <c r="D122" s="173"/>
      <c r="E122" s="174"/>
      <c r="F122" s="174"/>
      <c r="G122" s="171"/>
    </row>
    <row r="123" spans="1:7" x14ac:dyDescent="0.25">
      <c r="A123" s="172"/>
      <c r="B123" s="172"/>
      <c r="C123" s="172"/>
      <c r="D123" s="173"/>
      <c r="E123" s="174"/>
      <c r="F123" s="174"/>
      <c r="G123" s="171"/>
    </row>
    <row r="124" spans="1:7" x14ac:dyDescent="0.25">
      <c r="A124" s="172"/>
      <c r="B124" s="172"/>
      <c r="C124" s="172"/>
      <c r="D124" s="173"/>
      <c r="E124" s="174"/>
      <c r="F124" s="174"/>
      <c r="G124" s="171"/>
    </row>
    <row r="125" spans="1:7" x14ac:dyDescent="0.25">
      <c r="A125" s="172"/>
      <c r="B125" s="172"/>
      <c r="C125" s="172"/>
      <c r="D125" s="173"/>
      <c r="E125" s="174"/>
      <c r="F125" s="174"/>
      <c r="G125" s="171"/>
    </row>
    <row r="126" spans="1:7" x14ac:dyDescent="0.25">
      <c r="A126" s="172"/>
      <c r="B126" s="172"/>
      <c r="C126" s="172"/>
      <c r="D126" s="173"/>
      <c r="E126" s="174"/>
      <c r="F126" s="174"/>
      <c r="G126" s="171"/>
    </row>
    <row r="127" spans="1:7" x14ac:dyDescent="0.25">
      <c r="A127" s="172"/>
      <c r="B127" s="172"/>
      <c r="C127" s="172"/>
      <c r="D127" s="173"/>
      <c r="E127" s="174"/>
      <c r="F127" s="174"/>
      <c r="G127" s="171"/>
    </row>
    <row r="128" spans="1:7" x14ac:dyDescent="0.25">
      <c r="A128" s="172"/>
      <c r="B128" s="172"/>
      <c r="C128" s="172"/>
      <c r="D128" s="173"/>
      <c r="E128" s="174"/>
      <c r="F128" s="174"/>
      <c r="G128" s="171"/>
    </row>
    <row r="129" spans="1:7" x14ac:dyDescent="0.25">
      <c r="A129" s="172"/>
      <c r="B129" s="172"/>
      <c r="C129" s="172"/>
      <c r="D129" s="173"/>
      <c r="E129" s="174"/>
      <c r="F129" s="174"/>
      <c r="G129" s="171"/>
    </row>
    <row r="130" spans="1:7" x14ac:dyDescent="0.25">
      <c r="A130" s="175"/>
      <c r="B130" s="175"/>
      <c r="C130" s="175"/>
      <c r="D130" s="168"/>
      <c r="E130" s="170"/>
      <c r="F130" s="170"/>
      <c r="G130" s="171"/>
    </row>
    <row r="131" spans="1:7" x14ac:dyDescent="0.25">
      <c r="A131" s="175"/>
      <c r="B131" s="175"/>
      <c r="C131" s="175"/>
      <c r="D131" s="168"/>
      <c r="E131" s="170"/>
      <c r="F131" s="170"/>
      <c r="G131" s="171"/>
    </row>
    <row r="132" spans="1:7" x14ac:dyDescent="0.25">
      <c r="A132" s="172"/>
      <c r="B132" s="172"/>
      <c r="C132" s="172"/>
      <c r="D132" s="176"/>
      <c r="E132" s="174"/>
      <c r="F132" s="174"/>
      <c r="G132" s="171"/>
    </row>
    <row r="133" spans="1:7" x14ac:dyDescent="0.25">
      <c r="A133" s="172"/>
      <c r="B133" s="172"/>
      <c r="C133" s="172"/>
      <c r="D133" s="176"/>
      <c r="E133" s="174"/>
      <c r="F133" s="174"/>
      <c r="G133" s="171"/>
    </row>
    <row r="134" spans="1:7" x14ac:dyDescent="0.25">
      <c r="A134" s="172"/>
      <c r="B134" s="172"/>
      <c r="C134" s="172"/>
      <c r="D134" s="176"/>
      <c r="E134" s="174"/>
      <c r="F134" s="174"/>
      <c r="G134" s="171"/>
    </row>
    <row r="135" spans="1:7" x14ac:dyDescent="0.25">
      <c r="A135" s="175"/>
      <c r="B135" s="175"/>
      <c r="C135" s="175"/>
      <c r="D135" s="168"/>
      <c r="E135" s="170"/>
      <c r="F135" s="170"/>
      <c r="G135" s="171"/>
    </row>
    <row r="136" spans="1:7" x14ac:dyDescent="0.25">
      <c r="A136" s="172"/>
      <c r="B136" s="172"/>
      <c r="C136" s="172"/>
      <c r="D136" s="176"/>
      <c r="E136" s="174"/>
      <c r="F136" s="174"/>
      <c r="G136" s="171"/>
    </row>
    <row r="137" spans="1:7" x14ac:dyDescent="0.25">
      <c r="A137" s="245"/>
      <c r="B137" s="245"/>
      <c r="C137" s="245"/>
      <c r="D137" s="176"/>
      <c r="E137" s="174"/>
      <c r="F137" s="174"/>
      <c r="G137" s="171"/>
    </row>
    <row r="138" spans="1:7" x14ac:dyDescent="0.25">
      <c r="A138" s="175"/>
      <c r="B138" s="175"/>
      <c r="C138" s="175"/>
      <c r="D138" s="168"/>
      <c r="E138" s="170"/>
      <c r="F138" s="170"/>
      <c r="G138" s="171"/>
    </row>
    <row r="139" spans="1:7" x14ac:dyDescent="0.25">
      <c r="A139" s="172"/>
      <c r="B139" s="172"/>
      <c r="C139" s="172"/>
      <c r="D139" s="176"/>
      <c r="E139" s="174"/>
      <c r="F139" s="174"/>
      <c r="G139" s="171"/>
    </row>
    <row r="140" spans="1:7" x14ac:dyDescent="0.25">
      <c r="A140" s="172"/>
      <c r="B140" s="172"/>
      <c r="C140" s="172"/>
      <c r="D140" s="173"/>
      <c r="E140" s="174"/>
      <c r="F140" s="174"/>
      <c r="G140" s="171"/>
    </row>
    <row r="141" spans="1:7" x14ac:dyDescent="0.25">
      <c r="A141" s="244"/>
      <c r="B141" s="244"/>
      <c r="C141" s="244"/>
      <c r="D141" s="168"/>
      <c r="E141" s="174"/>
      <c r="F141" s="174"/>
      <c r="G141" s="171"/>
    </row>
    <row r="142" spans="1:7" x14ac:dyDescent="0.25">
      <c r="A142" s="245"/>
      <c r="B142" s="245"/>
      <c r="C142" s="245"/>
      <c r="D142" s="169"/>
      <c r="E142" s="174"/>
      <c r="F142" s="174"/>
      <c r="G142" s="171"/>
    </row>
    <row r="143" spans="1:7" x14ac:dyDescent="0.25">
      <c r="A143" s="244"/>
      <c r="B143" s="244"/>
      <c r="C143" s="244"/>
      <c r="D143" s="168"/>
      <c r="E143" s="170"/>
      <c r="F143" s="170"/>
      <c r="G143" s="171"/>
    </row>
    <row r="144" spans="1:7" x14ac:dyDescent="0.25">
      <c r="A144" s="246"/>
      <c r="B144" s="246"/>
      <c r="C144" s="246"/>
      <c r="D144" s="168"/>
      <c r="E144" s="170"/>
      <c r="F144" s="170"/>
      <c r="G144" s="171"/>
    </row>
    <row r="145" spans="1:7" x14ac:dyDescent="0.25">
      <c r="A145" s="172"/>
      <c r="B145" s="172"/>
      <c r="C145" s="172"/>
      <c r="D145" s="176"/>
      <c r="E145" s="174"/>
      <c r="F145" s="174"/>
      <c r="G145" s="171"/>
    </row>
    <row r="146" spans="1:7" x14ac:dyDescent="0.25">
      <c r="A146" s="172"/>
      <c r="B146" s="172"/>
      <c r="C146" s="172"/>
      <c r="D146" s="176"/>
      <c r="E146" s="174"/>
      <c r="F146" s="174"/>
      <c r="G146" s="171"/>
    </row>
    <row r="147" spans="1:7" x14ac:dyDescent="0.25">
      <c r="A147" s="172"/>
      <c r="B147" s="172"/>
      <c r="C147" s="172"/>
      <c r="D147" s="176"/>
      <c r="E147" s="174"/>
      <c r="F147" s="174"/>
      <c r="G147" s="171"/>
    </row>
    <row r="148" spans="1:7" x14ac:dyDescent="0.25">
      <c r="A148" s="172"/>
      <c r="B148" s="172"/>
      <c r="C148" s="172"/>
      <c r="D148" s="176"/>
      <c r="E148" s="174"/>
      <c r="F148" s="174"/>
      <c r="G148" s="171"/>
    </row>
    <row r="149" spans="1:7" x14ac:dyDescent="0.25">
      <c r="A149" s="172"/>
      <c r="B149" s="172"/>
      <c r="C149" s="172"/>
      <c r="D149" s="176"/>
      <c r="E149" s="174"/>
      <c r="F149" s="174"/>
      <c r="G149" s="171"/>
    </row>
    <row r="150" spans="1:7" x14ac:dyDescent="0.25">
      <c r="A150" s="172"/>
      <c r="B150" s="172"/>
      <c r="C150" s="172"/>
      <c r="D150" s="176"/>
      <c r="E150" s="174"/>
      <c r="F150" s="174"/>
      <c r="G150" s="171"/>
    </row>
    <row r="151" spans="1:7" ht="14.25" customHeight="1" x14ac:dyDescent="0.25">
      <c r="A151" s="172"/>
      <c r="B151" s="172"/>
      <c r="C151" s="172"/>
      <c r="D151" s="176"/>
      <c r="E151" s="174"/>
      <c r="F151" s="174"/>
      <c r="G151" s="171"/>
    </row>
    <row r="152" spans="1:7" ht="15" customHeight="1" x14ac:dyDescent="0.25">
      <c r="A152" s="245"/>
      <c r="B152" s="245"/>
      <c r="C152" s="245"/>
      <c r="D152" s="169"/>
      <c r="E152" s="174"/>
      <c r="F152" s="174"/>
      <c r="G152" s="171"/>
    </row>
    <row r="153" spans="1:7" x14ac:dyDescent="0.25">
      <c r="A153" s="175"/>
      <c r="B153" s="175"/>
      <c r="C153" s="175"/>
      <c r="D153" s="168"/>
      <c r="E153" s="170"/>
      <c r="F153" s="170"/>
      <c r="G153" s="171"/>
    </row>
    <row r="154" spans="1:7" x14ac:dyDescent="0.25">
      <c r="A154" s="177"/>
      <c r="B154" s="177"/>
      <c r="C154" s="177"/>
      <c r="D154" s="177"/>
      <c r="E154" s="170"/>
      <c r="F154" s="174"/>
      <c r="G154" s="171"/>
    </row>
    <row r="155" spans="1:7" x14ac:dyDescent="0.25">
      <c r="A155" s="169"/>
      <c r="B155" s="169"/>
      <c r="C155" s="169"/>
      <c r="D155" s="169"/>
      <c r="E155" s="174"/>
      <c r="F155" s="174"/>
      <c r="G155" s="171"/>
    </row>
    <row r="156" spans="1:7" x14ac:dyDescent="0.25">
      <c r="A156" s="245"/>
      <c r="B156" s="245"/>
      <c r="C156" s="245"/>
      <c r="D156" s="169"/>
      <c r="E156" s="174"/>
      <c r="F156" s="174"/>
      <c r="G156" s="171"/>
    </row>
    <row r="157" spans="1:7" x14ac:dyDescent="0.25">
      <c r="A157" s="244"/>
      <c r="B157" s="244"/>
      <c r="C157" s="244"/>
      <c r="D157" s="168"/>
      <c r="E157" s="170"/>
      <c r="F157" s="170"/>
      <c r="G157" s="171"/>
    </row>
    <row r="158" spans="1:7" x14ac:dyDescent="0.25">
      <c r="A158" s="246"/>
      <c r="B158" s="246"/>
      <c r="C158" s="246"/>
      <c r="D158" s="168"/>
      <c r="E158" s="170"/>
      <c r="F158" s="170"/>
      <c r="G158" s="171"/>
    </row>
    <row r="159" spans="1:7" x14ac:dyDescent="0.25">
      <c r="A159" s="172"/>
      <c r="B159" s="172"/>
      <c r="C159" s="172"/>
      <c r="D159" s="173"/>
      <c r="E159" s="174"/>
      <c r="F159" s="174"/>
      <c r="G159" s="171"/>
    </row>
    <row r="160" spans="1:7" x14ac:dyDescent="0.25">
      <c r="A160" s="172"/>
      <c r="B160" s="172"/>
      <c r="C160" s="172"/>
      <c r="D160" s="173"/>
      <c r="E160" s="174"/>
      <c r="F160" s="174"/>
      <c r="G160" s="171"/>
    </row>
    <row r="161" spans="1:7" x14ac:dyDescent="0.25">
      <c r="A161" s="172"/>
      <c r="B161" s="172"/>
      <c r="C161" s="172"/>
      <c r="D161" s="173"/>
      <c r="E161" s="174"/>
      <c r="F161" s="174"/>
      <c r="G161" s="171"/>
    </row>
    <row r="162" spans="1:7" x14ac:dyDescent="0.25">
      <c r="A162" s="172"/>
      <c r="B162" s="172"/>
      <c r="C162" s="172"/>
      <c r="D162" s="173"/>
      <c r="E162" s="174"/>
      <c r="F162" s="174"/>
      <c r="G162" s="171"/>
    </row>
    <row r="163" spans="1:7" x14ac:dyDescent="0.25">
      <c r="A163" s="172"/>
      <c r="B163" s="172"/>
      <c r="C163" s="172"/>
      <c r="D163" s="173"/>
      <c r="E163" s="174"/>
      <c r="F163" s="174"/>
      <c r="G163" s="171"/>
    </row>
    <row r="164" spans="1:7" x14ac:dyDescent="0.25">
      <c r="A164" s="172"/>
      <c r="B164" s="172"/>
      <c r="C164" s="172"/>
      <c r="D164" s="173"/>
      <c r="E164" s="174"/>
      <c r="F164" s="174"/>
      <c r="G164" s="171"/>
    </row>
    <row r="165" spans="1:7" x14ac:dyDescent="0.25">
      <c r="A165" s="172"/>
      <c r="B165" s="172"/>
      <c r="C165" s="172"/>
      <c r="D165" s="173"/>
      <c r="E165" s="174"/>
      <c r="F165" s="174"/>
      <c r="G165" s="171"/>
    </row>
    <row r="166" spans="1:7" x14ac:dyDescent="0.25">
      <c r="A166" s="172"/>
      <c r="B166" s="172"/>
      <c r="C166" s="172"/>
      <c r="D166" s="173"/>
      <c r="E166" s="174"/>
      <c r="F166" s="174"/>
      <c r="G166" s="171"/>
    </row>
    <row r="167" spans="1:7" x14ac:dyDescent="0.25">
      <c r="A167" s="172"/>
      <c r="B167" s="172"/>
      <c r="C167" s="172"/>
      <c r="D167" s="173"/>
      <c r="E167" s="174"/>
      <c r="F167" s="174"/>
      <c r="G167" s="171"/>
    </row>
    <row r="168" spans="1:7" x14ac:dyDescent="0.25">
      <c r="A168" s="172"/>
      <c r="B168" s="172"/>
      <c r="C168" s="172"/>
      <c r="D168" s="173"/>
      <c r="E168" s="174"/>
      <c r="F168" s="174"/>
      <c r="G168" s="171"/>
    </row>
    <row r="169" spans="1:7" x14ac:dyDescent="0.25">
      <c r="A169" s="172"/>
      <c r="B169" s="172"/>
      <c r="C169" s="172"/>
      <c r="D169" s="173"/>
      <c r="E169" s="174"/>
      <c r="F169" s="174"/>
      <c r="G169" s="171"/>
    </row>
    <row r="170" spans="1:7" x14ac:dyDescent="0.25">
      <c r="A170" s="172"/>
      <c r="B170" s="172"/>
      <c r="C170" s="172"/>
      <c r="D170" s="173"/>
      <c r="E170" s="174"/>
      <c r="F170" s="174"/>
      <c r="G170" s="171"/>
    </row>
    <row r="171" spans="1:7" x14ac:dyDescent="0.25">
      <c r="A171" s="172"/>
      <c r="B171" s="172"/>
      <c r="C171" s="172"/>
      <c r="D171" s="173"/>
      <c r="E171" s="174"/>
      <c r="F171" s="174"/>
      <c r="G171" s="171"/>
    </row>
    <row r="172" spans="1:7" x14ac:dyDescent="0.25">
      <c r="A172" s="172"/>
      <c r="B172" s="172"/>
      <c r="C172" s="172"/>
      <c r="D172" s="173"/>
      <c r="E172" s="174"/>
      <c r="F172" s="174"/>
      <c r="G172" s="171"/>
    </row>
    <row r="173" spans="1:7" x14ac:dyDescent="0.25">
      <c r="A173" s="172"/>
      <c r="B173" s="172"/>
      <c r="C173" s="172"/>
      <c r="D173" s="173"/>
      <c r="E173" s="174"/>
      <c r="F173" s="174"/>
      <c r="G173" s="171"/>
    </row>
    <row r="174" spans="1:7" x14ac:dyDescent="0.25">
      <c r="A174" s="172"/>
      <c r="B174" s="172"/>
      <c r="C174" s="172"/>
      <c r="D174" s="173"/>
      <c r="E174" s="174"/>
      <c r="F174" s="174"/>
      <c r="G174" s="171"/>
    </row>
    <row r="175" spans="1:7" x14ac:dyDescent="0.25">
      <c r="A175" s="172"/>
      <c r="B175" s="172"/>
      <c r="C175" s="172"/>
      <c r="D175" s="173"/>
      <c r="E175" s="174"/>
      <c r="F175" s="174"/>
      <c r="G175" s="171"/>
    </row>
    <row r="176" spans="1:7" x14ac:dyDescent="0.25">
      <c r="A176" s="172"/>
      <c r="B176" s="172"/>
      <c r="C176" s="172"/>
      <c r="D176" s="173"/>
      <c r="E176" s="174"/>
      <c r="F176" s="174"/>
      <c r="G176" s="171"/>
    </row>
    <row r="177" spans="1:7" x14ac:dyDescent="0.25">
      <c r="A177" s="175"/>
      <c r="B177" s="175"/>
      <c r="C177" s="175"/>
      <c r="D177" s="168"/>
      <c r="E177" s="170"/>
      <c r="F177" s="170"/>
      <c r="G177" s="171"/>
    </row>
    <row r="178" spans="1:7" x14ac:dyDescent="0.25">
      <c r="A178" s="172"/>
      <c r="B178" s="172"/>
      <c r="C178" s="172"/>
      <c r="D178" s="176"/>
      <c r="E178" s="174"/>
      <c r="F178" s="174"/>
      <c r="G178" s="171"/>
    </row>
    <row r="179" spans="1:7" x14ac:dyDescent="0.25">
      <c r="A179" s="172"/>
      <c r="B179" s="172"/>
      <c r="C179" s="172"/>
      <c r="D179" s="176"/>
      <c r="E179" s="174"/>
      <c r="F179" s="174"/>
      <c r="G179" s="171"/>
    </row>
    <row r="180" spans="1:7" x14ac:dyDescent="0.25">
      <c r="A180" s="245"/>
      <c r="B180" s="245"/>
      <c r="C180" s="245"/>
      <c r="D180" s="169"/>
      <c r="E180" s="174"/>
      <c r="F180" s="174"/>
      <c r="G180" s="171"/>
    </row>
    <row r="181" spans="1:7" x14ac:dyDescent="0.25">
      <c r="A181" s="244"/>
      <c r="B181" s="244"/>
      <c r="C181" s="244"/>
      <c r="D181" s="168"/>
      <c r="E181" s="170"/>
      <c r="F181" s="170"/>
      <c r="G181" s="171"/>
    </row>
    <row r="182" spans="1:7" x14ac:dyDescent="0.25">
      <c r="A182" s="246"/>
      <c r="B182" s="246"/>
      <c r="C182" s="246"/>
      <c r="D182" s="168"/>
      <c r="E182" s="170"/>
      <c r="F182" s="170"/>
      <c r="G182" s="171"/>
    </row>
    <row r="183" spans="1:7" x14ac:dyDescent="0.25">
      <c r="A183" s="172"/>
      <c r="B183" s="172"/>
      <c r="C183" s="172"/>
      <c r="D183" s="176"/>
      <c r="E183" s="174"/>
      <c r="F183" s="174"/>
      <c r="G183" s="171"/>
    </row>
    <row r="184" spans="1:7" x14ac:dyDescent="0.25">
      <c r="A184" s="172"/>
      <c r="B184" s="172"/>
      <c r="C184" s="172"/>
      <c r="D184" s="176"/>
      <c r="E184" s="174"/>
      <c r="F184" s="174"/>
      <c r="G184" s="171"/>
    </row>
    <row r="185" spans="1:7" x14ac:dyDescent="0.25">
      <c r="A185" s="172"/>
      <c r="B185" s="172"/>
      <c r="C185" s="172"/>
      <c r="D185" s="176"/>
      <c r="E185" s="174"/>
      <c r="F185" s="174"/>
      <c r="G185" s="171"/>
    </row>
    <row r="186" spans="1:7" x14ac:dyDescent="0.25">
      <c r="A186" s="172"/>
      <c r="B186" s="172"/>
      <c r="C186" s="172"/>
      <c r="D186" s="176"/>
      <c r="E186" s="174"/>
      <c r="F186" s="174"/>
      <c r="G186" s="171"/>
    </row>
    <row r="187" spans="1:7" x14ac:dyDescent="0.25">
      <c r="A187" s="172"/>
      <c r="B187" s="172"/>
      <c r="C187" s="172"/>
      <c r="D187" s="176"/>
      <c r="E187" s="174"/>
      <c r="F187" s="174"/>
      <c r="G187" s="171"/>
    </row>
    <row r="188" spans="1:7" x14ac:dyDescent="0.25">
      <c r="A188" s="175"/>
      <c r="B188" s="175"/>
      <c r="C188" s="175"/>
      <c r="D188" s="168"/>
      <c r="E188" s="170"/>
      <c r="F188" s="170"/>
      <c r="G188" s="171"/>
    </row>
    <row r="189" spans="1:7" x14ac:dyDescent="0.25">
      <c r="A189" s="172"/>
      <c r="B189" s="172"/>
      <c r="C189" s="172"/>
      <c r="D189" s="176"/>
      <c r="E189" s="174"/>
      <c r="F189" s="174"/>
      <c r="G189" s="171"/>
    </row>
    <row r="190" spans="1:7" x14ac:dyDescent="0.25">
      <c r="A190" s="245"/>
      <c r="B190" s="245"/>
      <c r="C190" s="245"/>
      <c r="D190" s="169"/>
      <c r="E190" s="174"/>
      <c r="F190" s="174"/>
      <c r="G190" s="171"/>
    </row>
    <row r="191" spans="1:7" x14ac:dyDescent="0.25">
      <c r="A191" s="244"/>
      <c r="B191" s="244"/>
      <c r="C191" s="244"/>
      <c r="D191" s="168"/>
      <c r="E191" s="170"/>
      <c r="F191" s="170"/>
      <c r="G191" s="171"/>
    </row>
    <row r="192" spans="1:7" x14ac:dyDescent="0.25">
      <c r="A192" s="246"/>
      <c r="B192" s="246"/>
      <c r="C192" s="246"/>
      <c r="D192" s="168"/>
      <c r="E192" s="170"/>
      <c r="F192" s="170"/>
      <c r="G192" s="171"/>
    </row>
    <row r="193" spans="1:7" x14ac:dyDescent="0.25">
      <c r="A193" s="172"/>
      <c r="B193" s="172"/>
      <c r="C193" s="172"/>
      <c r="D193" s="176"/>
      <c r="E193" s="174"/>
      <c r="F193" s="174"/>
      <c r="G193" s="171"/>
    </row>
    <row r="194" spans="1:7" x14ac:dyDescent="0.25">
      <c r="A194" s="172"/>
      <c r="B194" s="172"/>
      <c r="C194" s="172"/>
      <c r="D194" s="176"/>
      <c r="E194" s="174"/>
      <c r="F194" s="174"/>
      <c r="G194" s="171"/>
    </row>
    <row r="195" spans="1:7" x14ac:dyDescent="0.25">
      <c r="A195" s="172"/>
      <c r="B195" s="172"/>
      <c r="C195" s="172"/>
      <c r="D195" s="176"/>
      <c r="E195" s="174"/>
      <c r="F195" s="174"/>
      <c r="G195" s="171"/>
    </row>
    <row r="196" spans="1:7" x14ac:dyDescent="0.25">
      <c r="A196" s="172"/>
      <c r="B196" s="172"/>
      <c r="C196" s="172"/>
      <c r="D196" s="176"/>
      <c r="E196" s="174"/>
      <c r="F196" s="174"/>
      <c r="G196" s="171"/>
    </row>
    <row r="197" spans="1:7" x14ac:dyDescent="0.25">
      <c r="A197" s="172"/>
      <c r="B197" s="172"/>
      <c r="C197" s="172"/>
      <c r="D197" s="176"/>
      <c r="E197" s="174"/>
      <c r="F197" s="174"/>
      <c r="G197" s="171"/>
    </row>
    <row r="198" spans="1:7" x14ac:dyDescent="0.25">
      <c r="A198" s="172"/>
      <c r="B198" s="172"/>
      <c r="C198" s="172"/>
      <c r="D198" s="176"/>
      <c r="E198" s="174"/>
      <c r="F198" s="174"/>
      <c r="G198" s="171"/>
    </row>
    <row r="199" spans="1:7" x14ac:dyDescent="0.25">
      <c r="A199" s="172"/>
      <c r="B199" s="172"/>
      <c r="C199" s="172"/>
      <c r="D199" s="176"/>
      <c r="E199" s="174"/>
      <c r="F199" s="174"/>
      <c r="G199" s="171"/>
    </row>
    <row r="200" spans="1:7" x14ac:dyDescent="0.25">
      <c r="A200" s="172"/>
      <c r="B200" s="172"/>
      <c r="C200" s="172"/>
      <c r="D200" s="176"/>
      <c r="E200" s="174"/>
      <c r="F200" s="174"/>
      <c r="G200" s="171"/>
    </row>
    <row r="201" spans="1:7" x14ac:dyDescent="0.25">
      <c r="A201" s="172"/>
      <c r="B201" s="172"/>
      <c r="C201" s="172"/>
      <c r="D201" s="176"/>
      <c r="E201" s="174"/>
      <c r="F201" s="174"/>
      <c r="G201" s="171"/>
    </row>
    <row r="202" spans="1:7" x14ac:dyDescent="0.25">
      <c r="A202" s="172"/>
      <c r="B202" s="175"/>
      <c r="C202" s="175"/>
      <c r="D202" s="168"/>
      <c r="E202" s="170"/>
      <c r="F202" s="174"/>
      <c r="G202" s="171"/>
    </row>
    <row r="203" spans="1:7" x14ac:dyDescent="0.25">
      <c r="A203" s="172"/>
      <c r="B203" s="172"/>
      <c r="C203" s="172"/>
      <c r="D203" s="176"/>
      <c r="E203" s="174"/>
      <c r="F203" s="174"/>
      <c r="G203" s="171"/>
    </row>
    <row r="204" spans="1:7" x14ac:dyDescent="0.25">
      <c r="A204" s="175"/>
      <c r="B204" s="175"/>
      <c r="C204" s="175"/>
      <c r="D204" s="168"/>
      <c r="E204" s="170"/>
      <c r="F204" s="170"/>
      <c r="G204" s="171"/>
    </row>
    <row r="205" spans="1:7" x14ac:dyDescent="0.25">
      <c r="A205" s="172"/>
      <c r="B205" s="172"/>
      <c r="C205" s="172"/>
      <c r="D205" s="176"/>
      <c r="E205" s="174"/>
      <c r="F205" s="174"/>
      <c r="G205" s="171"/>
    </row>
    <row r="206" spans="1:7" x14ac:dyDescent="0.25">
      <c r="A206" s="244"/>
      <c r="B206" s="244"/>
      <c r="C206" s="244"/>
      <c r="D206" s="168"/>
      <c r="E206" s="170"/>
      <c r="F206" s="174"/>
      <c r="G206" s="171"/>
    </row>
    <row r="207" spans="1:7" x14ac:dyDescent="0.25">
      <c r="A207" s="176"/>
      <c r="B207" s="168"/>
      <c r="C207" s="168"/>
      <c r="D207" s="168"/>
      <c r="E207" s="170"/>
      <c r="F207" s="170"/>
      <c r="G207" s="171"/>
    </row>
    <row r="208" spans="1:7" x14ac:dyDescent="0.25">
      <c r="A208" s="176"/>
      <c r="B208" s="176"/>
      <c r="C208" s="176"/>
      <c r="D208" s="176"/>
      <c r="E208" s="174"/>
      <c r="F208" s="174"/>
      <c r="G208" s="171"/>
    </row>
    <row r="209" spans="1:7" x14ac:dyDescent="0.25">
      <c r="A209" s="246"/>
      <c r="B209" s="246"/>
      <c r="C209" s="246"/>
      <c r="D209" s="168"/>
      <c r="E209" s="170"/>
      <c r="F209" s="170"/>
      <c r="G209" s="171"/>
    </row>
    <row r="210" spans="1:7" x14ac:dyDescent="0.25">
      <c r="A210" s="172"/>
      <c r="B210" s="172"/>
      <c r="C210" s="172"/>
      <c r="D210" s="176"/>
      <c r="E210" s="174"/>
      <c r="F210" s="174"/>
      <c r="G210" s="171"/>
    </row>
    <row r="211" spans="1:7" x14ac:dyDescent="0.25">
      <c r="A211" s="172"/>
      <c r="B211" s="172"/>
      <c r="C211" s="172"/>
      <c r="D211" s="176"/>
      <c r="E211" s="174"/>
      <c r="F211" s="174"/>
      <c r="G211" s="171"/>
    </row>
    <row r="212" spans="1:7" ht="14.25" customHeight="1" x14ac:dyDescent="0.25">
      <c r="A212" s="172"/>
      <c r="B212" s="172"/>
      <c r="C212" s="172"/>
      <c r="D212" s="176"/>
      <c r="E212" s="174"/>
      <c r="F212" s="174"/>
      <c r="G212" s="171"/>
    </row>
    <row r="213" spans="1:7" x14ac:dyDescent="0.25">
      <c r="A213" s="175"/>
      <c r="B213" s="175"/>
      <c r="C213" s="175"/>
      <c r="D213" s="168"/>
      <c r="E213" s="170"/>
      <c r="F213" s="170"/>
      <c r="G213" s="171"/>
    </row>
    <row r="214" spans="1:7" x14ac:dyDescent="0.25">
      <c r="A214" s="172"/>
      <c r="B214" s="172"/>
      <c r="C214" s="172"/>
      <c r="D214" s="176"/>
      <c r="E214" s="174"/>
      <c r="F214" s="174"/>
      <c r="G214" s="171"/>
    </row>
    <row r="215" spans="1:7" x14ac:dyDescent="0.25">
      <c r="A215" s="172"/>
      <c r="B215" s="172"/>
      <c r="C215" s="172"/>
      <c r="D215" s="176"/>
      <c r="E215" s="174"/>
      <c r="F215" s="174"/>
      <c r="G215" s="171"/>
    </row>
    <row r="216" spans="1:7" x14ac:dyDescent="0.25">
      <c r="A216" s="244"/>
      <c r="B216" s="244"/>
      <c r="C216" s="244"/>
      <c r="D216" s="168"/>
      <c r="E216" s="174"/>
      <c r="F216" s="174"/>
      <c r="G216" s="171"/>
    </row>
    <row r="217" spans="1:7" x14ac:dyDescent="0.25">
      <c r="A217" s="244"/>
      <c r="B217" s="244"/>
      <c r="C217" s="244"/>
      <c r="D217" s="168"/>
      <c r="E217" s="174"/>
      <c r="F217" s="174"/>
      <c r="G217" s="171"/>
    </row>
    <row r="218" spans="1:7" x14ac:dyDescent="0.25">
      <c r="A218" s="245"/>
      <c r="B218" s="245"/>
      <c r="C218" s="245"/>
      <c r="D218" s="176"/>
      <c r="E218" s="174"/>
      <c r="F218" s="174"/>
      <c r="G218" s="171"/>
    </row>
    <row r="219" spans="1:7" x14ac:dyDescent="0.25">
      <c r="A219" s="175"/>
      <c r="B219" s="175"/>
      <c r="C219" s="175"/>
      <c r="D219" s="168"/>
      <c r="E219" s="170"/>
      <c r="F219" s="170"/>
      <c r="G219" s="171"/>
    </row>
    <row r="220" spans="1:7" x14ac:dyDescent="0.25">
      <c r="A220" s="175"/>
      <c r="B220" s="175"/>
      <c r="C220" s="175"/>
      <c r="D220" s="168"/>
      <c r="E220" s="174"/>
      <c r="F220" s="170"/>
      <c r="G220" s="171"/>
    </row>
    <row r="221" spans="1:7" x14ac:dyDescent="0.25">
      <c r="A221" s="172"/>
      <c r="B221" s="172"/>
      <c r="C221" s="172"/>
      <c r="D221" s="176"/>
      <c r="E221" s="174"/>
      <c r="F221" s="174"/>
      <c r="G221" s="171"/>
    </row>
    <row r="222" spans="1:7" x14ac:dyDescent="0.25">
      <c r="A222" s="244"/>
      <c r="B222" s="244"/>
      <c r="C222" s="244"/>
      <c r="D222" s="168"/>
      <c r="E222" s="174"/>
      <c r="F222" s="174"/>
      <c r="G222" s="171"/>
    </row>
    <row r="223" spans="1:7" x14ac:dyDescent="0.25">
      <c r="A223" s="244"/>
      <c r="B223" s="244"/>
      <c r="C223" s="244"/>
      <c r="D223" s="168"/>
      <c r="E223" s="174"/>
      <c r="F223" s="174"/>
      <c r="G223" s="171"/>
    </row>
    <row r="224" spans="1:7" x14ac:dyDescent="0.25">
      <c r="A224" s="245"/>
      <c r="B224" s="245"/>
      <c r="C224" s="245"/>
      <c r="D224" s="176"/>
      <c r="E224" s="174"/>
      <c r="F224" s="174"/>
      <c r="G224" s="171"/>
    </row>
    <row r="225" spans="1:7" x14ac:dyDescent="0.25">
      <c r="A225" s="244"/>
      <c r="B225" s="244"/>
      <c r="C225" s="244"/>
      <c r="D225" s="168"/>
      <c r="E225" s="170"/>
      <c r="F225" s="170"/>
      <c r="G225" s="171"/>
    </row>
    <row r="226" spans="1:7" x14ac:dyDescent="0.25">
      <c r="A226" s="246"/>
      <c r="B226" s="246"/>
      <c r="C226" s="246"/>
      <c r="D226" s="168"/>
      <c r="E226" s="170"/>
      <c r="F226" s="170"/>
      <c r="G226" s="171"/>
    </row>
    <row r="227" spans="1:7" x14ac:dyDescent="0.25">
      <c r="A227" s="176"/>
      <c r="B227" s="172"/>
      <c r="C227" s="179"/>
      <c r="D227" s="176"/>
      <c r="E227" s="174"/>
      <c r="F227" s="174"/>
      <c r="G227" s="171"/>
    </row>
    <row r="228" spans="1:7" x14ac:dyDescent="0.25">
      <c r="A228" s="176"/>
      <c r="B228" s="168"/>
      <c r="C228" s="180"/>
      <c r="D228" s="176"/>
      <c r="E228" s="174"/>
      <c r="F228" s="174"/>
      <c r="G228" s="171"/>
    </row>
    <row r="229" spans="1:7" x14ac:dyDescent="0.25">
      <c r="A229" s="176"/>
      <c r="B229" s="172"/>
      <c r="C229" s="172"/>
      <c r="D229" s="176"/>
      <c r="E229" s="174"/>
      <c r="F229" s="174"/>
      <c r="G229" s="171"/>
    </row>
    <row r="230" spans="1:7" x14ac:dyDescent="0.25">
      <c r="A230" s="176"/>
      <c r="B230" s="176"/>
      <c r="C230" s="176"/>
      <c r="D230" s="176"/>
      <c r="E230" s="174"/>
      <c r="F230" s="174"/>
      <c r="G230" s="171"/>
    </row>
    <row r="231" spans="1:7" x14ac:dyDescent="0.25">
      <c r="A231" s="176"/>
      <c r="B231" s="176"/>
      <c r="C231" s="176"/>
      <c r="D231" s="176"/>
      <c r="E231" s="174"/>
      <c r="F231" s="174"/>
      <c r="G231" s="171"/>
    </row>
    <row r="232" spans="1:7" x14ac:dyDescent="0.25">
      <c r="A232" s="176"/>
      <c r="B232" s="176"/>
      <c r="C232" s="176"/>
      <c r="D232" s="176"/>
      <c r="E232" s="174"/>
      <c r="F232" s="174"/>
      <c r="G232" s="171"/>
    </row>
    <row r="233" spans="1:7" x14ac:dyDescent="0.25">
      <c r="A233" s="172"/>
      <c r="B233" s="172"/>
      <c r="C233" s="172"/>
      <c r="D233" s="176"/>
      <c r="E233" s="174"/>
      <c r="F233" s="174"/>
      <c r="G233" s="171"/>
    </row>
    <row r="234" spans="1:7" x14ac:dyDescent="0.25">
      <c r="A234" s="244"/>
      <c r="B234" s="244"/>
      <c r="C234" s="244"/>
      <c r="D234" s="168"/>
      <c r="E234" s="174"/>
      <c r="F234" s="174"/>
      <c r="G234" s="171"/>
    </row>
    <row r="235" spans="1:7" x14ac:dyDescent="0.25">
      <c r="A235" s="245"/>
      <c r="B235" s="245"/>
      <c r="C235" s="245"/>
      <c r="D235" s="169"/>
      <c r="E235" s="174"/>
      <c r="F235" s="174"/>
      <c r="G235" s="171"/>
    </row>
    <row r="236" spans="1:7" x14ac:dyDescent="0.25">
      <c r="A236" s="244"/>
      <c r="B236" s="244"/>
      <c r="C236" s="244"/>
      <c r="D236" s="168"/>
      <c r="E236" s="170"/>
      <c r="F236" s="170"/>
      <c r="G236" s="171"/>
    </row>
    <row r="237" spans="1:7" x14ac:dyDescent="0.25">
      <c r="A237" s="246"/>
      <c r="B237" s="246"/>
      <c r="C237" s="246"/>
      <c r="D237" s="168"/>
      <c r="E237" s="170"/>
      <c r="F237" s="170"/>
      <c r="G237" s="171"/>
    </row>
    <row r="238" spans="1:7" x14ac:dyDescent="0.25">
      <c r="A238" s="249"/>
      <c r="B238" s="249"/>
      <c r="C238" s="249"/>
      <c r="D238" s="176"/>
      <c r="E238" s="174"/>
      <c r="F238" s="174"/>
      <c r="G238" s="171"/>
    </row>
    <row r="239" spans="1:7" ht="25.5" customHeight="1" x14ac:dyDescent="0.25">
      <c r="A239" s="244"/>
      <c r="B239" s="244"/>
      <c r="C239" s="244"/>
      <c r="D239" s="168"/>
      <c r="E239" s="174"/>
      <c r="F239" s="174"/>
      <c r="G239" s="171"/>
    </row>
    <row r="240" spans="1:7" x14ac:dyDescent="0.25">
      <c r="A240" s="245"/>
      <c r="B240" s="245"/>
      <c r="C240" s="245"/>
      <c r="D240" s="169"/>
      <c r="E240" s="174"/>
      <c r="F240" s="174"/>
      <c r="G240" s="171"/>
    </row>
    <row r="241" spans="1:7" x14ac:dyDescent="0.25">
      <c r="A241" s="244"/>
      <c r="B241" s="244"/>
      <c r="C241" s="244"/>
      <c r="D241" s="168"/>
      <c r="E241" s="170"/>
      <c r="F241" s="170"/>
      <c r="G241" s="171"/>
    </row>
    <row r="242" spans="1:7" x14ac:dyDescent="0.25">
      <c r="A242" s="246"/>
      <c r="B242" s="246"/>
      <c r="C242" s="246"/>
      <c r="D242" s="168"/>
      <c r="E242" s="170"/>
      <c r="F242" s="170"/>
      <c r="G242" s="171"/>
    </row>
    <row r="243" spans="1:7" x14ac:dyDescent="0.25">
      <c r="A243" s="172"/>
      <c r="B243" s="172"/>
      <c r="C243" s="172"/>
      <c r="D243" s="176"/>
      <c r="E243" s="174"/>
      <c r="F243" s="174"/>
      <c r="G243" s="171"/>
    </row>
    <row r="244" spans="1:7" x14ac:dyDescent="0.25">
      <c r="A244" s="172"/>
      <c r="B244" s="172"/>
      <c r="C244" s="172"/>
      <c r="D244" s="176"/>
      <c r="E244" s="174"/>
      <c r="F244" s="174"/>
      <c r="G244" s="171"/>
    </row>
    <row r="245" spans="1:7" x14ac:dyDescent="0.25">
      <c r="A245" s="172"/>
      <c r="B245" s="172"/>
      <c r="C245" s="172"/>
      <c r="D245" s="173"/>
      <c r="E245" s="174"/>
      <c r="F245" s="174"/>
      <c r="G245" s="171"/>
    </row>
    <row r="246" spans="1:7" x14ac:dyDescent="0.25">
      <c r="A246" s="246"/>
      <c r="B246" s="246"/>
      <c r="C246" s="246"/>
      <c r="D246" s="168"/>
      <c r="E246" s="170"/>
      <c r="F246" s="170"/>
      <c r="G246" s="171"/>
    </row>
    <row r="247" spans="1:7" x14ac:dyDescent="0.25">
      <c r="A247" s="172"/>
      <c r="B247" s="175"/>
      <c r="C247" s="175"/>
      <c r="D247" s="176"/>
      <c r="E247" s="174"/>
      <c r="F247" s="174"/>
      <c r="G247" s="171"/>
    </row>
    <row r="248" spans="1:7" x14ac:dyDescent="0.25">
      <c r="A248" s="172"/>
      <c r="B248" s="172"/>
      <c r="C248" s="172"/>
      <c r="D248" s="176"/>
      <c r="E248" s="174"/>
      <c r="F248" s="174"/>
      <c r="G248" s="171"/>
    </row>
    <row r="249" spans="1:7" x14ac:dyDescent="0.25">
      <c r="A249" s="245"/>
      <c r="B249" s="245"/>
      <c r="C249" s="245"/>
      <c r="D249" s="169"/>
      <c r="E249" s="174"/>
      <c r="F249" s="174"/>
      <c r="G249" s="171"/>
    </row>
    <row r="250" spans="1:7" x14ac:dyDescent="0.25">
      <c r="A250" s="244"/>
      <c r="B250" s="244"/>
      <c r="C250" s="244"/>
      <c r="D250" s="168"/>
      <c r="E250" s="170"/>
      <c r="F250" s="170"/>
      <c r="G250" s="171"/>
    </row>
    <row r="251" spans="1:7" x14ac:dyDescent="0.25">
      <c r="A251" s="246"/>
      <c r="B251" s="246"/>
      <c r="C251" s="246"/>
      <c r="D251" s="168"/>
      <c r="E251" s="170"/>
      <c r="F251" s="170"/>
      <c r="G251" s="171"/>
    </row>
    <row r="252" spans="1:7" x14ac:dyDescent="0.25">
      <c r="A252" s="172"/>
      <c r="B252" s="172"/>
      <c r="C252" s="172"/>
      <c r="D252" s="176"/>
      <c r="E252" s="174"/>
      <c r="F252" s="174"/>
      <c r="G252" s="171"/>
    </row>
    <row r="253" spans="1:7" x14ac:dyDescent="0.25">
      <c r="A253" s="172"/>
      <c r="B253" s="172"/>
      <c r="C253" s="172"/>
      <c r="D253" s="176"/>
      <c r="E253" s="174"/>
      <c r="F253" s="174"/>
      <c r="G253" s="171"/>
    </row>
    <row r="254" spans="1:7" x14ac:dyDescent="0.25">
      <c r="A254" s="172"/>
      <c r="B254" s="172"/>
      <c r="C254" s="172"/>
      <c r="D254" s="173"/>
      <c r="E254" s="174"/>
      <c r="F254" s="174"/>
      <c r="G254" s="171"/>
    </row>
    <row r="255" spans="1:7" x14ac:dyDescent="0.25">
      <c r="A255" s="175"/>
      <c r="B255" s="175"/>
      <c r="C255" s="175"/>
      <c r="D255" s="168"/>
      <c r="E255" s="174"/>
      <c r="F255" s="174"/>
      <c r="G255" s="171"/>
    </row>
    <row r="256" spans="1:7" x14ac:dyDescent="0.25">
      <c r="A256" s="244"/>
      <c r="B256" s="244"/>
      <c r="C256" s="244"/>
      <c r="D256" s="168"/>
      <c r="E256" s="174"/>
      <c r="F256" s="174"/>
      <c r="G256" s="171"/>
    </row>
    <row r="257" spans="1:7" x14ac:dyDescent="0.25">
      <c r="A257" s="245"/>
      <c r="B257" s="245"/>
      <c r="C257" s="245"/>
      <c r="D257" s="168"/>
      <c r="E257" s="174"/>
      <c r="F257" s="174"/>
      <c r="G257" s="171"/>
    </row>
    <row r="258" spans="1:7" x14ac:dyDescent="0.25">
      <c r="A258" s="175"/>
      <c r="B258" s="175"/>
      <c r="C258" s="175"/>
      <c r="D258" s="168"/>
      <c r="E258" s="170"/>
      <c r="F258" s="170"/>
      <c r="G258" s="171"/>
    </row>
    <row r="259" spans="1:7" x14ac:dyDescent="0.25">
      <c r="A259" s="172"/>
      <c r="B259" s="172"/>
      <c r="C259" s="172"/>
      <c r="D259" s="176"/>
      <c r="E259" s="174"/>
      <c r="F259" s="174"/>
      <c r="G259" s="171"/>
    </row>
    <row r="260" spans="1:7" x14ac:dyDescent="0.25">
      <c r="A260" s="172"/>
      <c r="B260" s="172"/>
      <c r="C260" s="172"/>
      <c r="D260" s="176"/>
      <c r="E260" s="174"/>
      <c r="F260" s="174"/>
      <c r="G260" s="171"/>
    </row>
    <row r="261" spans="1:7" x14ac:dyDescent="0.25">
      <c r="A261" s="172"/>
      <c r="B261" s="172"/>
      <c r="C261" s="172"/>
      <c r="D261" s="176"/>
      <c r="E261" s="174"/>
      <c r="F261" s="174"/>
      <c r="G261" s="171"/>
    </row>
    <row r="262" spans="1:7" x14ac:dyDescent="0.25">
      <c r="A262" s="244"/>
      <c r="B262" s="244"/>
      <c r="C262" s="244"/>
      <c r="D262" s="168"/>
      <c r="E262" s="174"/>
      <c r="F262" s="174"/>
      <c r="G262" s="171"/>
    </row>
    <row r="263" spans="1:7" x14ac:dyDescent="0.25">
      <c r="A263" s="245"/>
      <c r="B263" s="245"/>
      <c r="C263" s="245"/>
      <c r="D263" s="168"/>
      <c r="E263" s="174"/>
      <c r="F263" s="174"/>
      <c r="G263" s="171"/>
    </row>
    <row r="264" spans="1:7" x14ac:dyDescent="0.25">
      <c r="A264" s="175"/>
      <c r="B264" s="175"/>
      <c r="C264" s="175"/>
      <c r="D264" s="168"/>
      <c r="E264" s="170"/>
      <c r="F264" s="170"/>
      <c r="G264" s="171"/>
    </row>
    <row r="265" spans="1:7" x14ac:dyDescent="0.25">
      <c r="A265" s="248"/>
      <c r="B265" s="248"/>
      <c r="C265" s="248"/>
      <c r="D265" s="176"/>
      <c r="E265" s="174"/>
      <c r="F265" s="174"/>
      <c r="G265" s="171"/>
    </row>
    <row r="266" spans="1:7" x14ac:dyDescent="0.25">
      <c r="A266" s="248"/>
      <c r="B266" s="248"/>
      <c r="C266" s="248"/>
      <c r="D266" s="176"/>
      <c r="E266" s="174"/>
      <c r="F266" s="174"/>
      <c r="G266" s="171"/>
    </row>
    <row r="267" spans="1:7" x14ac:dyDescent="0.25">
      <c r="A267" s="181"/>
      <c r="B267" s="181"/>
      <c r="C267" s="181"/>
      <c r="D267" s="176"/>
      <c r="E267" s="174"/>
      <c r="F267" s="174"/>
      <c r="G267" s="171"/>
    </row>
    <row r="268" spans="1:7" ht="15" customHeight="1" x14ac:dyDescent="0.25">
      <c r="A268" s="244"/>
      <c r="B268" s="244"/>
      <c r="C268" s="244"/>
      <c r="D268" s="166"/>
      <c r="E268" s="174"/>
      <c r="F268" s="174"/>
      <c r="G268" s="171"/>
    </row>
    <row r="269" spans="1:7" ht="15" customHeight="1" x14ac:dyDescent="0.25">
      <c r="A269" s="245"/>
      <c r="B269" s="245"/>
      <c r="C269" s="245"/>
      <c r="D269" s="168"/>
      <c r="E269" s="174"/>
      <c r="F269" s="174"/>
      <c r="G269" s="171"/>
    </row>
    <row r="270" spans="1:7" x14ac:dyDescent="0.25">
      <c r="A270" s="175"/>
      <c r="B270" s="175"/>
      <c r="C270" s="175"/>
      <c r="D270" s="168"/>
      <c r="E270" s="170"/>
      <c r="F270" s="170"/>
      <c r="G270" s="171"/>
    </row>
    <row r="271" spans="1:7" x14ac:dyDescent="0.25">
      <c r="A271" s="172"/>
      <c r="B271" s="172"/>
      <c r="C271" s="172"/>
      <c r="D271" s="176"/>
      <c r="E271" s="174"/>
      <c r="F271" s="174"/>
      <c r="G271" s="171"/>
    </row>
    <row r="272" spans="1:7" x14ac:dyDescent="0.25">
      <c r="A272" s="172"/>
      <c r="B272" s="172"/>
      <c r="C272" s="172"/>
      <c r="D272" s="176"/>
      <c r="E272" s="174"/>
      <c r="F272" s="174"/>
      <c r="G272" s="171"/>
    </row>
    <row r="273" spans="1:7" x14ac:dyDescent="0.25">
      <c r="A273" s="172"/>
      <c r="B273" s="172"/>
      <c r="C273" s="172"/>
      <c r="D273" s="176"/>
      <c r="E273" s="174"/>
      <c r="F273" s="174"/>
      <c r="G273" s="171"/>
    </row>
    <row r="274" spans="1:7" x14ac:dyDescent="0.25">
      <c r="A274" s="244"/>
      <c r="B274" s="244"/>
      <c r="C274" s="244"/>
      <c r="D274" s="168"/>
      <c r="E274" s="174"/>
      <c r="F274" s="174"/>
      <c r="G274" s="171"/>
    </row>
    <row r="275" spans="1:7" x14ac:dyDescent="0.25">
      <c r="A275" s="245"/>
      <c r="B275" s="245"/>
      <c r="C275" s="245"/>
      <c r="D275" s="169"/>
      <c r="E275" s="174"/>
      <c r="F275" s="174"/>
      <c r="G275" s="171"/>
    </row>
    <row r="276" spans="1:7" x14ac:dyDescent="0.25">
      <c r="A276" s="244"/>
      <c r="B276" s="244"/>
      <c r="C276" s="244"/>
      <c r="D276" s="168"/>
      <c r="E276" s="170"/>
      <c r="F276" s="170"/>
      <c r="G276" s="171"/>
    </row>
    <row r="277" spans="1:7" x14ac:dyDescent="0.25">
      <c r="A277" s="246"/>
      <c r="B277" s="246"/>
      <c r="C277" s="246"/>
      <c r="D277" s="168"/>
      <c r="E277" s="170"/>
      <c r="F277" s="170"/>
      <c r="G277" s="171"/>
    </row>
    <row r="278" spans="1:7" x14ac:dyDescent="0.25">
      <c r="A278" s="247"/>
      <c r="B278" s="247"/>
      <c r="C278" s="172"/>
      <c r="D278" s="176"/>
      <c r="E278" s="174"/>
      <c r="F278" s="174"/>
      <c r="G278" s="171"/>
    </row>
    <row r="279" spans="1:7" x14ac:dyDescent="0.25">
      <c r="A279" s="176"/>
      <c r="B279" s="172"/>
      <c r="C279" s="172"/>
      <c r="D279" s="176"/>
      <c r="E279" s="174"/>
      <c r="F279" s="174"/>
      <c r="G279" s="171"/>
    </row>
    <row r="280" spans="1:7" x14ac:dyDescent="0.25">
      <c r="A280" s="247"/>
      <c r="B280" s="247"/>
      <c r="C280" s="247"/>
      <c r="D280" s="173"/>
      <c r="E280" s="174"/>
      <c r="F280" s="174"/>
      <c r="G280" s="171"/>
    </row>
    <row r="281" spans="1:7" x14ac:dyDescent="0.25">
      <c r="A281" s="246"/>
      <c r="B281" s="246"/>
      <c r="C281" s="246"/>
      <c r="D281" s="168"/>
      <c r="E281" s="170"/>
      <c r="F281" s="170"/>
      <c r="G281" s="171"/>
    </row>
    <row r="282" spans="1:7" x14ac:dyDescent="0.25">
      <c r="A282" s="247"/>
      <c r="B282" s="247"/>
      <c r="C282" s="247"/>
      <c r="D282" s="176"/>
      <c r="E282" s="174"/>
      <c r="F282" s="174"/>
      <c r="G282" s="171"/>
    </row>
    <row r="283" spans="1:7" x14ac:dyDescent="0.25">
      <c r="A283" s="247"/>
      <c r="B283" s="247"/>
      <c r="C283" s="247"/>
      <c r="D283" s="176"/>
      <c r="E283" s="174"/>
      <c r="F283" s="174"/>
      <c r="G283" s="171"/>
    </row>
    <row r="284" spans="1:7" x14ac:dyDescent="0.25">
      <c r="A284" s="244"/>
      <c r="B284" s="244"/>
      <c r="C284" s="244"/>
      <c r="D284" s="168"/>
      <c r="E284" s="174"/>
      <c r="F284" s="174"/>
      <c r="G284" s="171"/>
    </row>
    <row r="285" spans="1:7" ht="15" customHeight="1" x14ac:dyDescent="0.25">
      <c r="A285" s="245"/>
      <c r="B285" s="245"/>
      <c r="C285" s="245"/>
      <c r="D285" s="176"/>
      <c r="E285" s="174"/>
      <c r="F285" s="174"/>
      <c r="G285" s="171"/>
    </row>
    <row r="286" spans="1:7" x14ac:dyDescent="0.25">
      <c r="A286" s="175"/>
      <c r="B286" s="175"/>
      <c r="C286" s="172"/>
      <c r="D286" s="168"/>
      <c r="E286" s="170"/>
      <c r="F286" s="170"/>
      <c r="G286" s="171"/>
    </row>
    <row r="287" spans="1:7" x14ac:dyDescent="0.25">
      <c r="A287" s="172"/>
      <c r="B287" s="172"/>
      <c r="C287" s="172"/>
      <c r="D287" s="176"/>
      <c r="E287" s="174"/>
      <c r="F287" s="174"/>
      <c r="G287" s="171"/>
    </row>
    <row r="288" spans="1:7" x14ac:dyDescent="0.25">
      <c r="A288" s="245"/>
      <c r="B288" s="245"/>
      <c r="C288" s="245"/>
      <c r="D288" s="176"/>
      <c r="E288" s="174"/>
      <c r="F288" s="174"/>
      <c r="G288" s="171"/>
    </row>
    <row r="289" spans="1:7" x14ac:dyDescent="0.25">
      <c r="A289" s="175"/>
      <c r="B289" s="172"/>
      <c r="C289" s="172"/>
      <c r="D289" s="168"/>
      <c r="E289" s="170"/>
      <c r="F289" s="170"/>
      <c r="G289" s="171"/>
    </row>
    <row r="290" spans="1:7" x14ac:dyDescent="0.25">
      <c r="A290" s="172"/>
      <c r="B290" s="172"/>
      <c r="C290" s="172"/>
      <c r="D290" s="176"/>
      <c r="E290" s="174"/>
      <c r="F290" s="174"/>
      <c r="G290" s="171"/>
    </row>
    <row r="291" spans="1:7" x14ac:dyDescent="0.25">
      <c r="A291" s="172"/>
      <c r="B291" s="172"/>
      <c r="C291" s="172"/>
      <c r="D291" s="176"/>
      <c r="E291" s="174"/>
      <c r="F291" s="174"/>
      <c r="G291" s="171"/>
    </row>
    <row r="292" spans="1:7" x14ac:dyDescent="0.25">
      <c r="A292" s="172"/>
      <c r="B292" s="172"/>
      <c r="C292" s="172"/>
      <c r="D292" s="176"/>
      <c r="E292" s="174"/>
      <c r="F292" s="174"/>
      <c r="G292" s="171"/>
    </row>
    <row r="293" spans="1:7" x14ac:dyDescent="0.25">
      <c r="A293" s="165"/>
      <c r="B293" s="165"/>
      <c r="C293" s="165"/>
      <c r="D293" s="165"/>
      <c r="E293" s="165"/>
      <c r="F293" s="165"/>
      <c r="G293" s="165"/>
    </row>
  </sheetData>
  <mergeCells count="90">
    <mergeCell ref="A1:J1"/>
    <mergeCell ref="A3:G3"/>
    <mergeCell ref="A5:C5"/>
    <mergeCell ref="A6:C6"/>
    <mergeCell ref="A10:C10"/>
    <mergeCell ref="A11:C11"/>
    <mergeCell ref="A12:C12"/>
    <mergeCell ref="A13:C13"/>
    <mergeCell ref="A14:C14"/>
    <mergeCell ref="A75:C75"/>
    <mergeCell ref="A40:C40"/>
    <mergeCell ref="A44:C44"/>
    <mergeCell ref="A45:C45"/>
    <mergeCell ref="A46:C46"/>
    <mergeCell ref="A47:C47"/>
    <mergeCell ref="A50:C50"/>
    <mergeCell ref="A53:C53"/>
    <mergeCell ref="A56:C56"/>
    <mergeCell ref="A57:C57"/>
    <mergeCell ref="A58:C58"/>
    <mergeCell ref="A59:C59"/>
    <mergeCell ref="A137:C137"/>
    <mergeCell ref="A78:C78"/>
    <mergeCell ref="A79:C79"/>
    <mergeCell ref="A80:C80"/>
    <mergeCell ref="A81:C81"/>
    <mergeCell ref="A88:C88"/>
    <mergeCell ref="A95:C95"/>
    <mergeCell ref="A96:C96"/>
    <mergeCell ref="A97:C97"/>
    <mergeCell ref="A98:C98"/>
    <mergeCell ref="A99:C99"/>
    <mergeCell ref="A106:C106"/>
    <mergeCell ref="A190:C190"/>
    <mergeCell ref="A141:C141"/>
    <mergeCell ref="A142:C142"/>
    <mergeCell ref="A143:C143"/>
    <mergeCell ref="A144:C144"/>
    <mergeCell ref="A152:C152"/>
    <mergeCell ref="A156:C156"/>
    <mergeCell ref="A157:C157"/>
    <mergeCell ref="A158:C158"/>
    <mergeCell ref="A180:C180"/>
    <mergeCell ref="A181:C181"/>
    <mergeCell ref="A182:C182"/>
    <mergeCell ref="A226:C226"/>
    <mergeCell ref="A191:C191"/>
    <mergeCell ref="A192:C192"/>
    <mergeCell ref="A206:C206"/>
    <mergeCell ref="A209:C209"/>
    <mergeCell ref="A216:C216"/>
    <mergeCell ref="A217:C217"/>
    <mergeCell ref="A218:C218"/>
    <mergeCell ref="A222:C222"/>
    <mergeCell ref="A223:C223"/>
    <mergeCell ref="A224:C224"/>
    <mergeCell ref="A225:C225"/>
    <mergeCell ref="A250:C250"/>
    <mergeCell ref="A234:C234"/>
    <mergeCell ref="A235:C235"/>
    <mergeCell ref="A236:C236"/>
    <mergeCell ref="A237:C237"/>
    <mergeCell ref="A238:C238"/>
    <mergeCell ref="A239:C239"/>
    <mergeCell ref="A240:C240"/>
    <mergeCell ref="A241:C241"/>
    <mergeCell ref="A242:C242"/>
    <mergeCell ref="A246:C246"/>
    <mergeCell ref="A249:C249"/>
    <mergeCell ref="A276:C276"/>
    <mergeCell ref="A251:C251"/>
    <mergeCell ref="A256:C256"/>
    <mergeCell ref="A257:C257"/>
    <mergeCell ref="A262:C262"/>
    <mergeCell ref="A263:C263"/>
    <mergeCell ref="A265:C265"/>
    <mergeCell ref="A266:C266"/>
    <mergeCell ref="A268:C268"/>
    <mergeCell ref="A269:C269"/>
    <mergeCell ref="A274:C274"/>
    <mergeCell ref="A275:C275"/>
    <mergeCell ref="A284:C284"/>
    <mergeCell ref="A285:C285"/>
    <mergeCell ref="A288:C288"/>
    <mergeCell ref="A277:C277"/>
    <mergeCell ref="A278:B278"/>
    <mergeCell ref="A280:C280"/>
    <mergeCell ref="A281:C281"/>
    <mergeCell ref="A282:C282"/>
    <mergeCell ref="A283:C283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Prihodi i rashodi po izvorima</vt:lpstr>
      <vt:lpstr>Rashodi prema funkcijskoj kl</vt:lpstr>
      <vt:lpstr>POSEBNI DIO</vt:lpstr>
      <vt:lpstr>Organizacijska klasifikacija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Kaja</cp:lastModifiedBy>
  <cp:lastPrinted>2024-03-28T09:08:51Z</cp:lastPrinted>
  <dcterms:created xsi:type="dcterms:W3CDTF">2022-08-12T12:51:27Z</dcterms:created>
  <dcterms:modified xsi:type="dcterms:W3CDTF">2024-03-28T09:08:52Z</dcterms:modified>
</cp:coreProperties>
</file>