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mc:AlternateContent xmlns:mc="http://schemas.openxmlformats.org/markup-compatibility/2006">
    <mc:Choice Requires="x15">
      <x15ac:absPath xmlns:x15ac="http://schemas.microsoft.com/office/spreadsheetml/2010/11/ac" url="G:\Moj disk\2023\TROŠKOVNICI\STRUKOVNA ŠKOLA-PROSTOR S VLAGOM U UČENIČKOM DOMU\TROSKOVNIK-ODREĐENE_KUPAONICE-FAZA2\"/>
    </mc:Choice>
  </mc:AlternateContent>
  <xr:revisionPtr revIDLastSave="0" documentId="13_ncr:1_{DF194BE2-5CE4-491C-8E6D-F63E9710F73D}" xr6:coauthVersionLast="47" xr6:coauthVersionMax="47" xr10:uidLastSave="{00000000-0000-0000-0000-000000000000}"/>
  <bookViews>
    <workbookView xWindow="-25965" yWindow="450" windowWidth="21600" windowHeight="15645" tabRatio="843" activeTab="11" xr2:uid="{00000000-000D-0000-FFFF-FFFF00000000}"/>
  </bookViews>
  <sheets>
    <sheet name="OPĆI UVJETI " sheetId="63" r:id="rId1"/>
    <sheet name="1 PRIPREMNI,RUŠENJA I DEMONTAŽE" sheetId="50" r:id="rId2"/>
    <sheet name="2 INSTALATERSKI RADOVI" sheetId="61" r:id="rId3"/>
    <sheet name="3 ZIDARSKI RADOVI" sheetId="54" r:id="rId4"/>
    <sheet name="4 STOLARSKI RADOVI" sheetId="56" r:id="rId5"/>
    <sheet name="5.IZOLATERSKI RADOVI" sheetId="48" r:id="rId6"/>
    <sheet name="6.MONTAŽERSKI RADOVI" sheetId="64" r:id="rId7"/>
    <sheet name="7.KERAMIČARSKI RADOVI" sheetId="39" r:id="rId8"/>
    <sheet name="8.SOBOSLIKARSKI RADOVI" sheetId="33" r:id="rId9"/>
    <sheet name="9. SANITARIJE-OPREMA" sheetId="52" r:id="rId10"/>
    <sheet name="10. OSTALO" sheetId="65" r:id="rId11"/>
    <sheet name="REKAPITULACIJA" sheetId="38" r:id="rId12"/>
  </sheets>
  <externalReferences>
    <externalReference r:id="rId13"/>
    <externalReference r:id="rId14"/>
  </externalReferences>
  <definedNames>
    <definedName name="CAdresaTv">[1]Podaci!$D$4</definedName>
    <definedName name="CBrProj">[2]Podaci!$D$28</definedName>
    <definedName name="CGra">[2]Podaci!$D$21</definedName>
    <definedName name="CNasTv">[2]Podaci!$D$5</definedName>
    <definedName name="COpisTv">[1]Podaci!$D$3</definedName>
    <definedName name="COznProj">[2]Podaci!$D$27</definedName>
    <definedName name="CTvrtka">[1]Podaci!$D$2</definedName>
    <definedName name="indexC" localSheetId="0">#REF!</definedName>
    <definedName name="indexC">#REF!</definedName>
    <definedName name="_xlnm.Print_Area" localSheetId="1">'1 PRIPREMNI,RUŠENJA I DEMONTAŽE'!$A$1:$G$77</definedName>
    <definedName name="_xlnm.Print_Area" localSheetId="10">'10. OSTALO'!$A$1:$G$21</definedName>
    <definedName name="_xlnm.Print_Area" localSheetId="2">'2 INSTALATERSKI RADOVI'!$A$1:$G$78</definedName>
    <definedName name="_xlnm.Print_Area" localSheetId="3">'3 ZIDARSKI RADOVI'!$A$1:$G$44</definedName>
    <definedName name="_xlnm.Print_Area" localSheetId="4">'4 STOLARSKI RADOVI'!$A$1:$G$38</definedName>
    <definedName name="_xlnm.Print_Area" localSheetId="5">'5.IZOLATERSKI RADOVI'!$A$1:$G$33</definedName>
    <definedName name="_xlnm.Print_Area" localSheetId="6">'6.MONTAŽERSKI RADOVI'!$A$1:$G$63</definedName>
    <definedName name="_xlnm.Print_Area" localSheetId="7">'7.KERAMIČARSKI RADOVI'!$A$1:$G$49</definedName>
    <definedName name="_xlnm.Print_Area" localSheetId="8">'8.SOBOSLIKARSKI RADOVI'!$A$1:$G$35</definedName>
    <definedName name="_xlnm.Print_Area" localSheetId="9">'9. SANITARIJE-OPREMA'!$A$1:$G$124</definedName>
    <definedName name="_xlnm.Print_Area" localSheetId="0">'OPĆI UVJETI '!$A$1:$A$213</definedName>
    <definedName name="_xlnm.Print_Area" localSheetId="11">REKAPITULACIJA!$A$1:$G$33</definedName>
    <definedName name="tecaj" localSheetId="0">#REF!</definedName>
    <definedName name="tecaj">#REF!</definedName>
  </definedNames>
  <calcPr calcId="191029" concurrentCalc="0"/>
</workbook>
</file>

<file path=xl/calcChain.xml><?xml version="1.0" encoding="utf-8"?>
<calcChain xmlns="http://schemas.openxmlformats.org/spreadsheetml/2006/main">
  <c r="F13" i="56" l="1"/>
  <c r="E74" i="50"/>
  <c r="E73" i="50"/>
  <c r="E16" i="54"/>
  <c r="E15" i="54"/>
  <c r="E56" i="50"/>
  <c r="E55" i="50"/>
  <c r="E54" i="50"/>
  <c r="E52" i="50"/>
  <c r="E53" i="50"/>
  <c r="E11" i="64"/>
  <c r="G11" i="64"/>
  <c r="F14" i="64"/>
  <c r="E11" i="48"/>
  <c r="E12" i="48"/>
  <c r="E31" i="54"/>
  <c r="E30" i="54"/>
  <c r="E9" i="54"/>
  <c r="E8" i="54"/>
  <c r="E40" i="50"/>
  <c r="E39" i="50"/>
  <c r="E33" i="50"/>
  <c r="E32" i="50"/>
  <c r="E19" i="50"/>
  <c r="E18" i="50"/>
  <c r="E8" i="61"/>
  <c r="G8" i="61"/>
  <c r="E9" i="61"/>
  <c r="G9" i="61"/>
  <c r="E10" i="61"/>
  <c r="G10" i="61"/>
  <c r="E11" i="61"/>
  <c r="G11" i="61"/>
  <c r="E12" i="61"/>
  <c r="G12" i="61"/>
  <c r="G18" i="61"/>
  <c r="G19" i="61"/>
  <c r="G25" i="61"/>
  <c r="G31" i="61"/>
  <c r="E37" i="61"/>
  <c r="G37" i="61"/>
  <c r="E38" i="61"/>
  <c r="G38" i="61"/>
  <c r="F41" i="61"/>
  <c r="E20" i="33"/>
  <c r="E19" i="33"/>
  <c r="G9" i="54"/>
  <c r="G8" i="54"/>
  <c r="B4" i="52"/>
  <c r="B12" i="52"/>
  <c r="B19" i="52"/>
  <c r="B32" i="52"/>
  <c r="B39" i="52"/>
  <c r="B46" i="52"/>
  <c r="B53" i="52"/>
  <c r="E17" i="52"/>
  <c r="E24" i="52"/>
  <c r="E37" i="52"/>
  <c r="E44" i="52"/>
  <c r="E51" i="52"/>
  <c r="G51" i="52"/>
  <c r="E16" i="52"/>
  <c r="E23" i="52"/>
  <c r="E36" i="52"/>
  <c r="E43" i="52"/>
  <c r="E50" i="52"/>
  <c r="G50" i="52"/>
  <c r="A46" i="52"/>
  <c r="G44" i="52"/>
  <c r="G43" i="52"/>
  <c r="A39" i="52"/>
  <c r="G37" i="52"/>
  <c r="G36" i="52"/>
  <c r="A19" i="52"/>
  <c r="A32" i="52"/>
  <c r="F11" i="38"/>
  <c r="C13" i="64"/>
  <c r="C11" i="38"/>
  <c r="A13" i="64"/>
  <c r="B11" i="38"/>
  <c r="G12" i="50"/>
  <c r="G18" i="50"/>
  <c r="G19" i="50"/>
  <c r="G25" i="50"/>
  <c r="G26" i="50"/>
  <c r="G32" i="50"/>
  <c r="G33" i="50"/>
  <c r="G39" i="50"/>
  <c r="G40" i="50"/>
  <c r="G46" i="50"/>
  <c r="G47" i="50"/>
  <c r="G52" i="50"/>
  <c r="G53" i="50"/>
  <c r="G54" i="50"/>
  <c r="G55" i="50"/>
  <c r="G56" i="50"/>
  <c r="G61" i="50"/>
  <c r="G67" i="50"/>
  <c r="G73" i="50"/>
  <c r="G74" i="50"/>
  <c r="F77" i="50"/>
  <c r="F6" i="38"/>
  <c r="F7" i="38"/>
  <c r="G15" i="54"/>
  <c r="G16" i="54"/>
  <c r="E23" i="54"/>
  <c r="G23" i="54"/>
  <c r="E24" i="54"/>
  <c r="G24" i="54"/>
  <c r="G30" i="54"/>
  <c r="G31" i="54"/>
  <c r="F34" i="54"/>
  <c r="F8" i="38"/>
  <c r="G11" i="48"/>
  <c r="G12" i="48"/>
  <c r="F15" i="48"/>
  <c r="F10" i="38"/>
  <c r="E11" i="39"/>
  <c r="G11" i="39"/>
  <c r="E12" i="39"/>
  <c r="G12" i="39"/>
  <c r="E19" i="39"/>
  <c r="G19" i="39"/>
  <c r="E20" i="39"/>
  <c r="G20" i="39"/>
  <c r="F23" i="39"/>
  <c r="F12" i="38"/>
  <c r="G9" i="52"/>
  <c r="G10" i="52"/>
  <c r="G16" i="52"/>
  <c r="G17" i="52"/>
  <c r="G69" i="52"/>
  <c r="G63" i="52"/>
  <c r="E77" i="52"/>
  <c r="G77" i="52"/>
  <c r="E78" i="52"/>
  <c r="G78" i="52"/>
  <c r="G23" i="52"/>
  <c r="G24" i="52"/>
  <c r="G58" i="52"/>
  <c r="G59" i="52"/>
  <c r="G60" i="52"/>
  <c r="G61" i="52"/>
  <c r="G62" i="52"/>
  <c r="G64" i="52"/>
  <c r="G65" i="52"/>
  <c r="G66" i="52"/>
  <c r="G67" i="52"/>
  <c r="G68" i="52"/>
  <c r="F81" i="52"/>
  <c r="F14" i="38"/>
  <c r="G9" i="56"/>
  <c r="G10" i="56"/>
  <c r="F9" i="38"/>
  <c r="E10" i="33"/>
  <c r="G10" i="33"/>
  <c r="E11" i="33"/>
  <c r="G11" i="33"/>
  <c r="G19" i="33"/>
  <c r="G20" i="33"/>
  <c r="F23" i="33"/>
  <c r="F13" i="38"/>
  <c r="G9" i="65"/>
  <c r="G10" i="65"/>
  <c r="F13" i="65"/>
  <c r="F15" i="38"/>
  <c r="F16" i="38"/>
  <c r="C12" i="65"/>
  <c r="C15" i="38"/>
  <c r="A12" i="65"/>
  <c r="B15" i="38"/>
  <c r="B4" i="65"/>
  <c r="A4" i="65"/>
  <c r="B8" i="50"/>
  <c r="B14" i="50"/>
  <c r="B21" i="50"/>
  <c r="B28" i="50"/>
  <c r="B35" i="50"/>
  <c r="B42" i="50"/>
  <c r="B48" i="50"/>
  <c r="B57" i="50"/>
  <c r="B63" i="50"/>
  <c r="B69" i="50"/>
  <c r="A69" i="50"/>
  <c r="B4" i="54"/>
  <c r="B11" i="54"/>
  <c r="B18" i="54"/>
  <c r="B7" i="64"/>
  <c r="A7" i="64"/>
  <c r="E1" i="64"/>
  <c r="A57" i="50"/>
  <c r="A4" i="54"/>
  <c r="B4" i="61"/>
  <c r="B14" i="61"/>
  <c r="B21" i="61"/>
  <c r="B27" i="61"/>
  <c r="B33" i="61"/>
  <c r="A12" i="52"/>
  <c r="A27" i="61"/>
  <c r="A35" i="50"/>
  <c r="A11" i="54"/>
  <c r="C14" i="38"/>
  <c r="A8" i="50"/>
  <c r="A73" i="52"/>
  <c r="C9" i="38"/>
  <c r="C7" i="38"/>
  <c r="B9" i="38"/>
  <c r="B7" i="38"/>
  <c r="A14" i="61"/>
  <c r="A21" i="50"/>
  <c r="A63" i="50"/>
  <c r="A76" i="50"/>
  <c r="C76" i="50"/>
  <c r="A26" i="54"/>
  <c r="A18" i="54"/>
  <c r="C40" i="61"/>
  <c r="A40" i="61"/>
  <c r="A33" i="61"/>
  <c r="A21" i="61"/>
  <c r="A4" i="61"/>
  <c r="A48" i="50"/>
  <c r="C12" i="56"/>
  <c r="A12" i="56"/>
  <c r="B4" i="56"/>
  <c r="A4" i="56"/>
  <c r="A53" i="52"/>
  <c r="A13" i="33"/>
  <c r="A33" i="54"/>
  <c r="B14" i="38"/>
  <c r="B13" i="38"/>
  <c r="B12" i="38"/>
  <c r="B10" i="38"/>
  <c r="C8" i="38"/>
  <c r="B8" i="38"/>
  <c r="B6" i="38"/>
  <c r="C33" i="54"/>
  <c r="A14" i="50"/>
  <c r="A4" i="52"/>
  <c r="C80" i="52"/>
  <c r="A80" i="52"/>
  <c r="B26" i="54"/>
  <c r="A28" i="50"/>
  <c r="C13" i="38"/>
  <c r="C12" i="38"/>
  <c r="C10" i="38"/>
  <c r="C6" i="38"/>
  <c r="A7" i="48"/>
  <c r="B73" i="52"/>
  <c r="E1" i="48"/>
  <c r="C22" i="33"/>
  <c r="A22" i="33"/>
  <c r="A42" i="50"/>
  <c r="A14" i="39"/>
  <c r="C14" i="48"/>
  <c r="A14" i="48"/>
  <c r="A6" i="39"/>
  <c r="B6" i="39"/>
  <c r="C22" i="39"/>
  <c r="A22" i="39"/>
  <c r="B4" i="33"/>
  <c r="B13" i="33"/>
  <c r="A4" i="33"/>
  <c r="B14" i="39"/>
  <c r="B7" i="48"/>
  <c r="F20" i="38"/>
  <c r="F21" i="38"/>
  <c r="F22" i="38"/>
</calcChain>
</file>

<file path=xl/sharedStrings.xml><?xml version="1.0" encoding="utf-8"?>
<sst xmlns="http://schemas.openxmlformats.org/spreadsheetml/2006/main" count="646" uniqueCount="326">
  <si>
    <t>jedinica</t>
  </si>
  <si>
    <t>količina</t>
  </si>
  <si>
    <t>jed.cijena</t>
  </si>
  <si>
    <t>ukupna cijena</t>
  </si>
  <si>
    <t>kom</t>
  </si>
  <si>
    <t>m2</t>
  </si>
  <si>
    <t>UKUPNO:</t>
  </si>
  <si>
    <t>Obračun se vrši po m2.</t>
  </si>
  <si>
    <t>OBRAČUN: po m2 postavljene površine</t>
  </si>
  <si>
    <t>SOBOSLIKARSKO-LIČILAČKI RADOVI</t>
  </si>
  <si>
    <t>REKAPITULACIJA</t>
  </si>
  <si>
    <t>UKUPNA REKAPITULACIJA</t>
  </si>
  <si>
    <t>PDV 25% :</t>
  </si>
  <si>
    <t xml:space="preserve">UKUPNO S PDV 25% : </t>
  </si>
  <si>
    <t>6.</t>
  </si>
  <si>
    <t>KERAMIČARSKI RADOVI</t>
  </si>
  <si>
    <t>5.</t>
  </si>
  <si>
    <t>3.</t>
  </si>
  <si>
    <t>4.</t>
  </si>
  <si>
    <t>m'</t>
  </si>
  <si>
    <t>Demontaža sanitarnih predmeta</t>
  </si>
  <si>
    <t>Obračun se vrši po prema m2.</t>
  </si>
  <si>
    <t>IZOLATERSKI RADOVI</t>
  </si>
  <si>
    <t>Obavezno na odobrenje investitoru.</t>
  </si>
  <si>
    <t>OBRAČUN: po kom</t>
  </si>
  <si>
    <t>GRAĐEVINSKO-OBRTNIČKI RADOVI</t>
  </si>
  <si>
    <t>UKUPNO :</t>
  </si>
  <si>
    <t>ZIDARSKI RADOVI</t>
  </si>
  <si>
    <t>NAPOMENA: U jediničnu cijenu uračunati sva pomoćna i osnovna sredstva, materijal i rad potreban za izvedbu radova i transporta.Nuditi gotov proizvod sa uračunatim rezanjima, prilagođavanj površina gabaritima, spojnim spredstvima (ljepilo), masama za fugiranje i sl.
Uračunati izradu i postavljanje kutnih letava na vertikalnim spojevima zida i sl.U cijenu uračunati fugiranje svih kuteva (spojeva) keramike, pripadajućim silikonom za fugiranje.
Nuditi samo keramiku I klase, u boji, dezenu i načinu postavljanja (ravno-dijagonalno) te dimenzija pločica po odabiru investitora. Obračun po stvarnoj količini ugrađenog opločanja.</t>
  </si>
  <si>
    <t>Consilium d.o.o. 
projektiranje, nadzor i građenje;
OIB: 95339822934
a. Zagrebačka 18, 53000 Gospić
m. +385 95 554 7999
e. info@consilium-gs.hr</t>
  </si>
  <si>
    <t xml:space="preserve">Obračun se vrši po kom vrata veličine do 2,5 m2 </t>
  </si>
  <si>
    <t>Bojanje zidova</t>
  </si>
  <si>
    <t>Dobava galanterije za sanitarije</t>
  </si>
  <si>
    <t>Dobava različite kupaonske galanterije. Prema odabiru investitora.</t>
  </si>
  <si>
    <t>držač za papirnate ručnike</t>
  </si>
  <si>
    <t>držač toaletnog papira - inox</t>
  </si>
  <si>
    <t>Obračun se vrši po kom.</t>
  </si>
  <si>
    <t>7.</t>
  </si>
  <si>
    <t>8.</t>
  </si>
  <si>
    <t>Obračun se vrši po m'</t>
  </si>
  <si>
    <t xml:space="preserve">Zidarska obrada unutarnjih špaleta
</t>
  </si>
  <si>
    <t>Obračun po kompl.</t>
  </si>
  <si>
    <t>kpl</t>
  </si>
  <si>
    <t>INSTALATERSKI RADOVI</t>
  </si>
  <si>
    <t>2.</t>
  </si>
  <si>
    <t>Obračun se vrši po komadu.</t>
  </si>
  <si>
    <t>Razvod kanalizacije</t>
  </si>
  <si>
    <t>Čišćenje i prijenos kompletnog otpadnog materijala iz prostora adaptacije na gradilišni gradski deponij. U cijenu uključen sav potreban rad i materijal.</t>
  </si>
  <si>
    <t>Obračun se vrši po  m2 prostora.</t>
  </si>
  <si>
    <t>Rasvjetna tijela</t>
  </si>
  <si>
    <t>Demontaža sanitarnog pribora</t>
  </si>
  <si>
    <t>Obračun se vrši po kompletu po pojedinom sanitaru.</t>
  </si>
  <si>
    <t>Priprema prostora-postava PVC folije</t>
  </si>
  <si>
    <t xml:space="preserve">Podloga: Gletani strop. 
</t>
  </si>
  <si>
    <t xml:space="preserve">Dobava i montaža seta: niskomontažni vodokotlić, WC školjka podna od fajanse 1.klase s daskom i poklopcem te sa svim spojnim materijalom. </t>
  </si>
  <si>
    <t>Mješalica-umivaonik</t>
  </si>
  <si>
    <t>Dobava i montaža stojeće jednoručne mješalice za umivaonik. Stavka uključuje i kutne ventile sa filterom te sav potreban materijal za spajanje na toplu i hladnu vodu odnosno kompletnu montažu.</t>
  </si>
  <si>
    <t>Čišćenje</t>
  </si>
  <si>
    <t xml:space="preserve">Podloga: Gletani zid. GLETANJE JE ISKAZANO U ZIDARSKIM RADOVIMA I NIJE PREDMET OVE STAVKE
</t>
  </si>
  <si>
    <t>kanta za otpad - podna- plastična</t>
  </si>
  <si>
    <t>1.</t>
  </si>
  <si>
    <t>Obračun se vrši po  m' za instalacije.</t>
  </si>
  <si>
    <t>Ponuditelj je dužan u cijenu uključiti sve manipulativne i režijske troškove (vlastite i od kooperanata) i uskladiti sve radove radove u smislu organizacije gradilišta, režijskih troškova, održavanja reda i čistoće, zaštite izvedenih radova i suradnje na ugradnji elemenata koji uključuju rad više izvođača.</t>
  </si>
  <si>
    <t xml:space="preserve">Sve radove i usluge iz ovog troškovnika treba izvesti solidno i stručno do potpune gotovosti i funkcionalnosti u skladu s: </t>
  </si>
  <si>
    <t>projektnom dokumentacijom;</t>
  </si>
  <si>
    <t>važećim zakonima, propisima i normama;</t>
  </si>
  <si>
    <t>pravilima struke i zanata;</t>
  </si>
  <si>
    <t>prema uputama proizvođača.</t>
  </si>
  <si>
    <t>Ovi zajednički obračunsko tehnički  uvjeti su sastavni dio svih općih uvjeta za pojedine vrste radova.</t>
  </si>
  <si>
    <t>Cijene upisane u ovaj troškovnik sadrže svu odštetu za pojedine radove i dobave u odnosnim stavkama troškovnika i to u potpunosti završenom radu tj. sam rad materijal naknadu za alat, sve pripreme sporedne i završne radove te horizontalne i vertikalne prijevoze i prijenose, postave i skidanje potrebnih skela, sve sigurnosne mjere po odredbama i sl. U cijenu su također uključena sva druga davanja kao i pripomoći kod izvedbe obrtničkih radova zaštita obrtničkih radova i proizvoda: stolarije, sanitarije, obloga, zatim sva potrebna ispitivanja materijala radi postizanja tražnje kvalitete i čvrstoće po propisima. Sav upotrebljeni materijali kao i finalni proizvod mora odgovarati postojećim tehničkim propisima, a ukoliko je to materijal ili proizvod izvan naših standarda treba kvalitetu istih dokazati atestom zavoda za ispitivanje materijala.</t>
  </si>
  <si>
    <t>Davanjem ponude izvođač se obvezuje pravovremeno nabaviti sav opisani materijal i proizvode, a u slučaju nemogućnosti nabavke opisanog, tokom izvedbe gradnje će se za svaku izmjenu prikupiti ponude i uz suglasnost nadzornog inženjera i investitora odabrati najpovoljnija.</t>
  </si>
  <si>
    <t>Izvođač nema pravo na manipulativne troškove za radove koje izvode njegove vlastite jedinice bez obzira da li se radi o građevinskim ili obrtničkim radovima.</t>
  </si>
  <si>
    <t>Izvođač je obvezan voditi građevinski dnevnik i građevinsku knjigu, koju će potpisivati nadzorni inženjer, kako bi se mogla kontrolirati količina izvedenih radova.</t>
  </si>
  <si>
    <t xml:space="preserve"> Prije početka izrade treba sve mjere i količine prekontrolirati u naravi i dogovoriti sa projektantom sve pojedinosti izvedbe.</t>
  </si>
  <si>
    <t xml:space="preserve"> Opseg radova</t>
  </si>
  <si>
    <t>Ovim troškovnikom obuhvaćeni su svi građevinski i obrtnički radovi uključivo i potrebna rušenja.</t>
  </si>
  <si>
    <t>Izvođač je obvezan predavati se svih postojećih i važećih zakona, standarda, naredbi i uputstva, uredbi, pravilnika, propisa i drugih akata koji se odnose ili se mogu odnositi na radove koje je preuzeo.</t>
  </si>
  <si>
    <t xml:space="preserve"> Tehnička dokumentacija</t>
  </si>
  <si>
    <t>Sva tehnička dokumentacija čiji sastav je naveden u projektu predstavlja cjelinu i sastavni je dio ugovora o građenju. U slučaju razlike između nacrta i troškovnika, troškovnici su određujući u bilo kojem slučaju nejasnoća ili razlike u brojevima nacrtima ili troškovnicima, a o tome se mora odmah obavijestiti nadzorni inženjer i projektant i zatražiti tumačenje i objašnjenje. Traženje takvog tumačenja i objašnjenja ne može ni u kom slučaju poslužiti kao isprika da se ne nastavi rad u suglasnosti sa tumačenjem odnosno odlukom odgovornog projektanta i nadzornog inženjera.</t>
  </si>
  <si>
    <t>Za sve ugrađene materijale završnu obradu i opremu izvoditelj je obvezan dobiti suglasnost projektanta, a bez te suglasnosti nadzor ih nije dužan priznati. U slučaju razlike između nacrta u manjem i oni u većoj mjerilu, nacrti u većem mjerilu (detaljni nacrti) su odlučujući. Na bilo kojem nacrtu gdje je prikazan dio radova, a ostatak je dan u konturi dio koji je prikazan primjenjuje se i na ostale dijelove radova.</t>
  </si>
  <si>
    <t xml:space="preserve"> Ako tokom gradnje nastupe neke promjene ili dopune treba prije provedbe istih tražiti suglasnost nadzornog inženjera i ugovoriti jediničnu cijenu na osnovi elemenata danih u ponudi i to unijeti u građevinski dnevnik i ovjeru. Sve nastale više radnje koje nisu utvrđene na ovaj način neće se priznati u obračunu.</t>
  </si>
  <si>
    <t>Privremeni objekti i oprema instalacije</t>
  </si>
  <si>
    <t xml:space="preserve"> Izvođač je obvezan dostaviti i instalirati sve privremene objekte, ograde, zaštite opremu i instalacije potrebne za normalno izvođenje radova te iste ukloniti sa gradilišta nakon završetka radova, privremeni objekti, ograde, zaštita i oprema pored ostalog obuhvaća uređenje pristupa izgradnju eventualno potrebnih baraka, privremeno uređenje postojećih prostorija koje mogu poslužiti za odlaganje,  doprema i postava građevinskih dizala dizalica, ljestve i penjalice, ograde, zaštitne ograde, skele, platforme oznake ploču gradilišta, protupožarnu opremu i sve ostalo potrebno za brzo i sigurno odvijanje izgradnje. </t>
  </si>
  <si>
    <t>Izvođač će sve ove radove izvesti bez posebne naplate</t>
  </si>
  <si>
    <t>Za čitavo vrijeme gradnje izvođač je obvezan postaviti i dati bez naknade za korištenje gradilišni ured za nadzornog inženjera razumnog standarda i veličine 8m za svakog inženjera. Ured mora imati telefonsku, faks i internetsku vezu, grijanje i hlađenje, rasvjetu i mora biti potpuno opremljen namještajem (radni stol, stolica i arhivska i polica). Također je obvezan osigurati sanitarni čvor s jednim muškim i jednim ženskim toaletom. Oprema: a3 pisači u boji i kopirni uređaj, može i multifunkcijski uređaj.</t>
  </si>
  <si>
    <t xml:space="preserve"> Izvođač će bez posebne naplate izvesti sve potrebne privremene priključke za vodovod i kanalizaciju električnu mrežu i telefon te provesti potrebnu rasvjetu na gradilištu uključivo propisanu svjetlosnu rasvjetnu signalizaciju.</t>
  </si>
  <si>
    <t xml:space="preserve"> Izvođač je obvezan na gradilištu organizirati čuvarsku službu te osigurati policom imovinu trećih lica i života od svih eventualnih šteta i ozljeda koje mogu biti prouzrokovane građenjem ili pripremom za građenje. Izvođač preuzima potpunu odgovornost za sav materijal opremu itd. tokom provođenja pripremnih radova i izvođenja objekta, uključivo i materijal i opremu kooperanata, suizvođača itd. sve do potpune primopredaje svih radova i objekata investitoru.</t>
  </si>
  <si>
    <t>Rušenja</t>
  </si>
  <si>
    <t>Izvođač radova po završetku grubih radova treba izvršiti čišćenje te svu žutu odvesti na gradsku dep</t>
  </si>
  <si>
    <t>Čišćenja</t>
  </si>
  <si>
    <t>Izvođač radova će izvesti sva čišćenja tokom radova te po završetku pojedinih grubih radova kao i fino čišćenje po završetku svih radova, a neposredno prije konačne primopredaje. Čišćenje obuhvaća uklanjanje svog smeća, otpadaka, šute, materijala ili elemenata koje je nadzorni inženjer odbio i zatražio da se uklone sa gradilišta kao i konačno čišćenje i pranje nakon završetka svih radova te držanje svih materijala uredno uskladištenih. Izvođač je također obvezan ukloniti sve materijale opremu itd. Gruba čišćenja izvoditi svakog dana po završetku radova. Izvođač je obvezan izvesti i završno čišćenje cijelog objekta prije primopredaje uključivo sva pranja stakla, pločica, podova sanitarnih uređaja, armatura itd.</t>
  </si>
  <si>
    <t xml:space="preserve"> Sva ta čišćenja izvođač će izvesti sredstvima za čišćenje koja su proizvedena i preporučena za primjenu na površinama koje se čiste i izvođač će o svom trošku zamijeniti, popraviti i dovesti u ispravno stanje sve radove i površine koje eventualno ošteti tokom takvog čišćenja.</t>
  </si>
  <si>
    <t>Uklanjanje otpada</t>
  </si>
  <si>
    <t>Izvođač će tokom trajanja izvedbe uklanjati sve otpatke, smeće i šutu te će isto otpremiti izvan gradilišta prema zakonu o zbrinjavanju otpada i održati cijeli objekt uključivo dvorište i pločnike i ulice oko gradilišta u urednom i radnom stanju. Izvođač je obvezan voditi računa i provesti mjere osiguranja da se tokom uklanjanja otpadaka materijala i opreme ne dovedu u opasnost ljudi i imovine prilikom čišćenja i uklanjanja otpadaka kada god je to moguće. Izvođač će koristiti vodu da smanji stvaranje prašine. Nikakvo smeće neće biti spaljivanjo na gradilištu, nikakvo smeće ili otpaci neće se bacati u iskop jame niti koristiti kod nasipavanja.</t>
  </si>
  <si>
    <t>Vozila koja će se koristiti za odvoz smeća šute i otpada moraju imati platneni krov (ceradu),a materijal koji se prevozi mora biti poprskan vodom sve kako bi se spriječilo njihovo rasipanje i raznošenje vjetrom tokom prijevoza do lokaliteta za deponiranje. Suvišno blato i ostala nečistoća trebaju se očistiti sa kotača vozila kako bi se spriječilo da se isto raznosi po ulicama izvan gradilišta. Svako eventualno blato i ostalu nečistoću koju takva vozila razne su po ulicama izvan gradilišta obvezan je izvođač o svom trošku ukloniti i zaprljane površine očistiti.</t>
  </si>
  <si>
    <t xml:space="preserve"> Čuvanje materijala</t>
  </si>
  <si>
    <t>Sav materijal i oprema koji će se upotrijebiti na objektu moraju biti uskladišteni, složeni i zaštićeni te održavani u urednom i dobrom stanju. Sav suvišni materijal, oprema i alat koji nije više u upotrebi kao skele itd. moraju biti uredno složene tako da ne ometaju napredak preostalih radova te uklonjeni prvom prilikom sa gradilišta. Ukoliko se postojeće prostorije ili djelomično dovršeni prostori objekta koriste za privremeno skladište materijala, ne koči se pravovremeno izvođenje preostalih radova niti inspekciju odnosno kontrolu izvedenih radova. Izvođač je također odgovoran da težina uskladištenih materijala ne pređe računato dozvoljeno opterećenje konstrukcije.</t>
  </si>
  <si>
    <t xml:space="preserve"> Završetak radova</t>
  </si>
  <si>
    <t>Po završetku svih radova izvršit će se primopredaja izvedenog objekta putem Komisije u kojoj će obavezno biti predstavnici investitora, projektanta i izvođača, a po potrebi i predstavnici proizvođača ili poduzeća koja su sudjelovala u financiranju ili izvedbi objekta. Prije primopredaje radova izvođač je obvezan investitoru dostaviti svu dokumentaciju, naročito projekt izvedenih radova odnosno izvedeni projekt sa svim izmjenama i dopunama nastalim u toku građenja, građevinski dnevnik, ateste, rezultate ispitivanja itd. kao i drugu dokumentaciju potrebnu investitoru da zatraži uporabnu dozvolu u skladu sa zakonima i propisima. Tokom primopredaje vodit će se zapisnik te je izvođač obvezan izvršiti sve eventualne ispravke popravke i zamjene na radovima ukoliko se takve utvrde u tom zapisniku. Ove obaveze izvođača ne isključuju njegovu obavezu do Komisije za tehnički pregled.</t>
  </si>
  <si>
    <t xml:space="preserve">Izvođač je dužan postaviti i instalirati sve privremene objekte, ograde, zaštite, opremu i instalacije potrebne za normalno izvođenje radova, te ih nakon završetka radova ukloniti. Privremeni objekti, ograde, zaštite i oprema, obuhvaćaju, pored ostalog i uređenje prostora, izgradnju eventualno potrebnih baraka, povremeno uređenje postojećih prostorija, sanitarija, dopremu i postavu građevinskih dizala, kranova i dizalica, privremenih stubišta, ljestve i penjalice, ograde, skele, platforme, oznake, protupožarnu opremu i sve ostalo potrebno za brzo i sigurno odvijanje gradnje. </t>
  </si>
  <si>
    <t xml:space="preserve">Izvođač će sve ove radove izvesti bez posebne naplate (osim specificiranog u stavkama troškovnika). Izvođač će bez posebne naplate izvesti prema potrebi sve privremene priključke na vodovod, kanalizaciju, električnu mrežu i telefon, te provesti potrebnu rasvjetu na gradilištu, uključivo propisanu svjetlosnu rasvjetnu signalizaciju. Izvođač je na gradilištu dužan organizirati čuvarsku službu, te osigurati imovinu trećih osoba i života od svih eventualnih šteta i ozljeda. Izvođač preuzima potpunu odgovornost za sav materijal i opremu kooperanata sve do potpune primopredaje svih radova i objekta investitoru. </t>
  </si>
  <si>
    <t xml:space="preserve">Izvođač će na ulazu u gradilište postaviti ploču s podacima o investitoru, projektantu, izvođaču i objektu. </t>
  </si>
  <si>
    <t xml:space="preserve">Svi radovi izvesti će se od kvalitetnog materijala prema opisu, detaljima, pismenim naređenjima, ali sve u okviru ponuđene jedinične cijene. Sve štete učinjene prigodom rada na vlastitim ili tuđim radovima imaju se ukloniti na račun činitelja. </t>
  </si>
  <si>
    <t xml:space="preserve">Svi nekvalitetni radovi imaju se otkloniti i zamijeniti ispravnim, bez bilo kakve odštete od strane investitora. </t>
  </si>
  <si>
    <t xml:space="preserve">Ako opis koje stavke dovodi izvođača u sumnju o načinu izvedbe, treba pravovremeno prije predaje ponude tražiti objašnjenje od projektanta. </t>
  </si>
  <si>
    <t>Eventualne izmjene materijala te način izvedbe tijekom gradnje moraju se izvršiti isključivo pismenim dogovorom s projektantom, nadzornim organom i investitorom. Sve više radnje koje neće biti na taj način utvrđene neće se moći priznati u obračunu.</t>
  </si>
  <si>
    <t xml:space="preserve">Jedinična cijena sadrži sve ono nabrojeno kod opisa pojedine grupe radova, te se na taj način vrši i njihov obračun. Jedinične cijene primijenit će se na izvedene količine, bez obzira u kojem postupku one odstupaju od količine u troškovniku. </t>
  </si>
  <si>
    <t xml:space="preserve">Izvedeni radovi moraju u cijelosti odgovarati opisu u troškovniku, a u tu svrhu investitor ima pravo od izvođača tražiti prije početka radova uzorke koji se čuvaju u upravi gradilišta ili kod investitora, te im izvedeni radovi moraju u cijelosti odgovarati. </t>
  </si>
  <si>
    <t>Sve mjere u planovima provjeriti u naravi. Sve kontrole vrše se bez posebne naplate. Jediničnom cijenom treba obuhvatiti sve elemente kako slijedi:</t>
  </si>
  <si>
    <t xml:space="preserve">MATERIJAL
 Pod cijenom materijala podrazumijeva se dobavna cijena svih materijala koji sudjeluju u radnom procesu kao: osnovni materijal, vezni materijal i materijali koji ne spadaju u finalni produkt već samo kao pomoćni. U cijenu je uključena i cijena transportnih troškova bez obzira na prijevozno sredstvo, sa svim prijenosima, utovarima i istovarima te uskladištenja i čuvanja na gradilištu od uništenja (prebacivanje, zaštita i sl.). U cijenu je također uključeno i davanje potrebnih uzoraka kod izvjesnih vrsta materijala. </t>
  </si>
  <si>
    <t>RAD
 U analizu rada treba uključiti sav rad (i glavni i pomoćni ) te sav unutarnji transport. Ujedno treba uključiti i rad oko zaštite gotovih konstrukcija i dijelova objekta od štetnog atmosferskog utjecaja- vrućine, hladnoće i sl.</t>
  </si>
  <si>
    <t xml:space="preserve">SKELA
 Sve vrste raznih skela, bez obzira na visinu i primjenu, ulaze u jediničnu cijenu dotičnog rada
(ukoliko nije drugačije navedeno ). </t>
  </si>
  <si>
    <t xml:space="preserve">OPLATA
 U cijenu oplate uključena su i podupiranja, uklještenja te postava i skidanje, sa čišćenjem i
slaganjem na deponij lociran prema organizacionoj shemi građenja. Ujedno u cijenu ulazi namakanje oplate prije betoniranja, kao i premazivanje limenih kalupa. Po završetku betoniranja sva se oplata im nakon nekog vremena skinuti, očistiti pripremiti za ponovnu upotrebu ili složiti na deponij. </t>
  </si>
  <si>
    <t>IZMJERE
 Ukoliko nije u pojedinoj stavci dat način rada, ima se u svemu pridržavati propisa za pojedinu vrstu rada ili prosječnih normi u građevinarstvu.</t>
  </si>
  <si>
    <t xml:space="preserve">ZIMSKI I LJETNI RAD
 Ukoliko je ugovoreni termin izvršenja objekta uključen i zimski period, odnosno ljetni period, izvođaču se neće priznati nikakva naknada za rad pri niskoj temperaturi, kao i za atmosferske nepogode, jer sve to mora biti uključeno u jediničnu cijenu.
 Za vrijeme zime izvođač ima objekt zaštititi te se svi eventualno smrznuti dijelovi istog imaju otkloniti i izvesti ponovno bez bilo kakve naplate. Ukoliko je temperatura niža od temperature pri kojoj je dotični rad dozvoljen, a investitor ipak traži da se radi, izvođač ima pravo zaračunati naknadno po normi 6.006, ali u tom slučaju snosi punu odgovornost za ispravnost i kvalitetu rada. 
</t>
  </si>
  <si>
    <t xml:space="preserve">FAKTORI
 Na jediničnu cijenu radne snage izvođač ima pravo zaračunati faktor po postojećim propisima i privremenim instrumentima na osnovi zakonskih propisa.
 Povrh toga izvođač ima faktorom obuhvatiti i slijedeće radove koji se neće posebno platiti kao naknadni rad i to: kompletnu režiju gradilišta uključujući dizalice, mostove, mehanizaciju i sl., najamne troškove za posuđenu mehanizaciju koju izvođač sam ne posjeduje, a potrebno mu je pri izvođenju rada, čišćenje ugrađenih elemenata od žbuke, sva ispitivanja materijala, ispitivanje dimnjaka i ventilacija u svrhu dobivanja potvrde od dimnjačara ispravnosti istih. </t>
  </si>
  <si>
    <t>Prije davanja ponude, izvođač radova treba proučiti troškovnik i nacrte, pregledati, te provjeriti postojeće stanje kako bi mogao dati realnu cijenu pripremnih radova.</t>
  </si>
  <si>
    <t>Pripremni radovi se izvode prije početka ostalih radova, a naročito trebaju biti usklađeni sa faznosti izvođenja radova, prema predloženoj faznosti od strane investitora, koja je u zavisnosti od vremenskih termina (vidi posebne uvjete), odnosno prema terminskom planu izvoditelja.</t>
  </si>
  <si>
    <t>Pripremne radove treba izvoditi stručno osposobljeni radnici određenih grupa i struka, što uključuje pored građevinara i stručno instalatersko osoblje.</t>
  </si>
  <si>
    <t>Pripremni radovi obuhvaćaju izradu plana i redosljeda aktivnosti kako bi se radovi mogli odvijati sukladno zahtjevima vezanim za specifičnosti, mjesto i vrijeme izvedbe (osiguranje priključaka, određivanje točnih geodetskih visina).</t>
  </si>
  <si>
    <t>Obračun pripremnih radova treba prikazati prema utrošenim satima radnika određenih grupa i struka, paušalnom ocjenom prema kompliciranosti svakog pojedinog zahvata i ostalim činiocima koji utječu na cijenu (vidi posebne uvjete).</t>
  </si>
  <si>
    <t>Izvođaču radova se neće priznati dodatne radnje, jer će se smatrati da nije stručno obavio pripremne radnje i da nije u cijelosti proučio dokumentaciju i postojeće stanje sa svim instalacijama i specifičnostima izvedbe.</t>
  </si>
  <si>
    <t>Nakon izvođenja pripremnih radova nužno je očistiti gradilište kako bi bilo pripremljeno za izvođenje ostalih radova.</t>
  </si>
  <si>
    <t>Pod čišćenjem nakon navedenih radova podrazumijeva se i održavanje uređenosti okolnih prostora uz gradilište, dok su velika čišćenja i odvoz materijala nastalog zbog ostalih radova obuhvaćeni u troškovniku ostalih građevinskih radova.</t>
  </si>
  <si>
    <t>Gradilište mora biti uređeno sukladno odredbama Zakona o zaštiti na radu te sukladno elaboratu uređenja gradilišta.</t>
  </si>
  <si>
    <t>Sve potrebne radnje za uređenje gradilišta, natpisna ploča gradilišta, ograde, svi potrebni privremeni priključci i uređenja privremenih puteva obveza su izvođača.</t>
  </si>
  <si>
    <t>Ovi uvjeti se mjenjaju ili nadopunjuju pojedinim stavkama troškovnika.</t>
  </si>
  <si>
    <t>Rušenje postojećih građevina najčešće se izvodi pri rekonstrukcijama i nadogradnjama, te pri obnovi infrastrukturnih instalacija ( vodovod, kanalizacija i sl.).</t>
  </si>
  <si>
    <t>Izvodi se prema projektu rušenja i demontaže i uz poštivanje svih pravila zaštite na radu.</t>
  </si>
  <si>
    <t>Predmet rušenja mogu biti svi konstruktivni elementi (stropne ploče, grede, stupovi, zidovi, temelji, krovne konstrukcije, krovne obloge, zidne obloge, a demontiraju se prozori, vrata, ugrađena oprema. Ruše se sve vrste građevinskih materijala (opeka, beton, porobeton,kamen,....).</t>
  </si>
  <si>
    <t>Pri razaranju betona i drugih čvrstih materijala koriste se pneumatski čekići i rezanje. U stavkama potrebno je predvidjeti upotrebu skele, podupiranje konstruktivnih elemenata u pojedinim fazama rušenja kako bi se osigurao stabilitet i sigurnost radnika.</t>
  </si>
  <si>
    <t>U troškovniku treba predvidjeti utovar materijala preostalog od rušenja na vozilo, odvoz i zakonom propisano zbrinjavanje otpada, te čišćenje gradilišta.</t>
  </si>
  <si>
    <t>Obračun:</t>
  </si>
  <si>
    <t>• Nosivi i pregradni zidovi (kamen, beton, opeka....) m3</t>
  </si>
  <si>
    <t>• Temelji m3</t>
  </si>
  <si>
    <t>• Stropne ploče, grede, nadvoji m3</t>
  </si>
  <si>
    <t>• Obijanja žbuke, skidanje zidni, podnih i stropnih oboga m2/m1</t>
  </si>
  <si>
    <t>• Demontaže prozora i vrata kom/veličina</t>
  </si>
  <si>
    <t>• Demontaže spuštenih stropova m2</t>
  </si>
  <si>
    <t>• Odvoz materijala u rastresitom stanju m3</t>
  </si>
  <si>
    <t>Moguće je i tražiti paušalnu cijenu nakon uvida izvođača u građevinu koja se ruši.</t>
  </si>
  <si>
    <t>Za sve radove na izradi ovih radova na svim visinama u jediničnim ciijenama uključena je i potrebna radna skela - fiksna ili pokretna što se neće posebno obračunavati.</t>
  </si>
  <si>
    <t>Izvođač mora izvoditi radove sukladno standardima i propisima HRN-a, Pravilniku o tehničkim mjerama i uvjetima za izvođenje zidova zgrada. Prije uporabe određenih materijala treba predočiti nadzornom inženjeru, potvrdu o kvaliteti materijala a tijekom izvođenja stalno obavljati redovnu kontrolu kakvoće prispjele količine.Materijali moraju odgovarati gore spomenutim standardima i HRN-u. U cijeni radova uključena je dobava , prijevoz, istovar, priprema i dostava na mjesto ugradnje svog potrebnog osnovnog i pomoćnog materijala, kao i izrada i premještanje radne skele.</t>
  </si>
  <si>
    <t>Zidati treba u potpuno vodoravnim redovima, a reške moraju biti deb. 1-1,5 cm. Pri zidanju ih treba dobro ispuniti odgovarajućom vrstom morta, a kod ploha koje će se kasnije žbukati reške moraju biti prazne na dubini od cca 2 cm od plohe zida, zbog bolje veze žbuke sa zidom.</t>
  </si>
  <si>
    <t>Mort za zidanje mora odgovarati normama HRN, odnosno omjerima ili markama po količinama materijala označenim u normama. Mort naveden kao produžni je produžni vapneni mort.</t>
  </si>
  <si>
    <t>Opeke normalnog formata (pune ili šuplje, sa uzdužnim šupljinama) izvedene su od pečene gline.</t>
  </si>
  <si>
    <t>Pijesak mora biti čist bez organskih primjesa, a ako ih ima treba ih pranjem ukloniti.</t>
  </si>
  <si>
    <t>Cement za produžni i cementni mort mora odgovarati propisanoj kvaliteti za portland cement.</t>
  </si>
  <si>
    <t>Svježe ozidane zidove zaštititi od utjecaja vrućine, hladnoće i atmosferskih nepogoda.</t>
  </si>
  <si>
    <t>Rad na zidanju opekom uključuje obradu rubova zida i spojeva s ab plohama odnosno drugim plohama u svemu po pravilima struke.</t>
  </si>
  <si>
    <t>Prije nego se počne žbukati, potrebno je izvršiti predradnje čišćenja ploha i čišćenja i ispuhivanja fuga, vlaženje zidne površine vodom, te špricanje cem. mortom 1:1. Ako je zbog kiše ploha zida isuviše mokra, žbukanje treba odgoditi sve dok ploha zida ne bude dovoljno suha. Žbukanje se ne smije vršiti dok je temperatura prostora previsoka ili preniska, da žbuka ne bi ispucala.</t>
  </si>
  <si>
    <t>Prilikom žbukanja unutarnjih zidova izvesti zaštitu izbočenih bridova umetanjem u žbuku aluminijskih ili plastičnih profila.</t>
  </si>
  <si>
    <t>Obračun se vrši prema postojećim normama GN-301.</t>
  </si>
  <si>
    <t>Jedinična cijena zidarskih radova sadrži:</t>
  </si>
  <si>
    <t>- sav rad, uključivo pomoćni;</t>
  </si>
  <si>
    <t>- sav materijal, osnovni i pomoćni;</t>
  </si>
  <si>
    <t>- sve unutarnje pretovare, transporte i manipulacije;</t>
  </si>
  <si>
    <t>- zaštitu zidova od utjecaja vrućine, hladnoće i atmosferskih nepogoda</t>
  </si>
  <si>
    <t>- sve potrebne pomoćne konstrukcije i skele;</t>
  </si>
  <si>
    <t>- primjena mjera zaštite na radu i drugih važećih propisa;</t>
  </si>
  <si>
    <t>- čišćenje prostorija i zidnih površina po završetku zidanja, te uklanjanje otpadaka.</t>
  </si>
  <si>
    <t>ZIDOVI OD OPEKE i BET. BLOKOVA</t>
  </si>
  <si>
    <t>Sav upotrebljivi materijal mora odgovarati propisima i standardima.</t>
  </si>
  <si>
    <t>Za zidane konstrukcije treba se pridržavati Tehničkog propisa za zidane konstrukcije (NN 1/2007)</t>
  </si>
  <si>
    <t>Zidarski cement za pripremu morta treba odgovarati važećim propisima i normama (Tehnički propis za zidane konstrukcije i Tehnički propis za cement za betonske konstrukcije).</t>
  </si>
  <si>
    <t>Dodaci mortu (kemijski i mineralni) moraju odgovarati važećem propisu i normama.</t>
  </si>
  <si>
    <t>Agregat za pripremu morta mora biti čist bez organskih primjesa, granulometrijski sastav u skladu s važećim propisom i normama.</t>
  </si>
  <si>
    <t>Voda za pripremu morta mora odgovarati važećem propisu i normama.</t>
  </si>
  <si>
    <t>Zidati treba u potpuno horizontalnim redovima. Pri zidanju treba reške dobro zapuniti mortom, a na plohama koje će se kasnije žbukati spojnice odnosno reške, moraju biti prazne na dubini od 2 cm zbog bolje veze žbuke sa zidom.</t>
  </si>
  <si>
    <t>Beton i čelik za armiranje za izvedbu ab konstrukcija u sklopu zidanih konstrukcija trebaju odgovarati uvjetima i normama propisanim u Tehničkom propisu za betonske konstrukcije.</t>
  </si>
  <si>
    <t>Pri zidanju ostaviti sve otvore za kanale, instalacije i slično, a prema projektu. Pri obračunu količina svi otvori se odbijaju po zidarskim mjerama.</t>
  </si>
  <si>
    <t>Svježe zidove treba zaštititi od utjecaja visoke i niske temperature i atmosferskih nepogoda.</t>
  </si>
  <si>
    <t>Žbukanje</t>
  </si>
  <si>
    <t>Mortovi za žbukanje moraju odgovarati važećem Tehničkom propisu za zidane konstrukcije.</t>
  </si>
  <si>
    <t>Za upotrebu cementnog i produžnog morta upotrijebiti sporo vezajući portland cement.</t>
  </si>
  <si>
    <t>Žbukanje zidova, stropova te stupova vršiti u pogodno vrijeme, kad su isti potpuno suhi. Po velikoj zimi i vrućini treba izbjegavati žbukanje, jer tada može doći do smrzavanja odnosno pucanja uslijed prebrzog sušenja.</t>
  </si>
  <si>
    <t>Prije žbukanja treba plohe dobro očistiti, a naročito udubljene spojnice. Prije početka žbukanja plohe dobro navlažiti, a naročito kad se žbuka cementnim mortom. Betonske i armirano betonske  dijelove prije žbukanja treba poprskati rijetkim cementnim mortom.</t>
  </si>
  <si>
    <t>Kod žbukanja u dva sloja ukupna debljina žbuke treba biti 2 do 2,5 cm. Kod žbukanja fini sloj se nabacuje tek nakon što je prvi sloj odnosno drugi sloj, posve suh.</t>
  </si>
  <si>
    <t>Finu žbuku izraditi tako, da površina bude posve ravna i glatka, a uglove i bridove, te spojeve zida i stropa izvesti oštro, ukoliko u troškovniku nije drugačije označeno.</t>
  </si>
  <si>
    <t>Na svim bridovima koji se žbukaju produžnom žbukom ugrađuju se kutni štitnici od aluminija, na vanjskoj žbuci od nerđajućeg čelika, koji su uključeni u jediničnu cijenu.</t>
  </si>
  <si>
    <t>Za rabiciranje upotrijebiti rabic pletivo od pocinčane žice 0,7 do 1 mm, a gustoća polja rabic pletiva 10 mm.</t>
  </si>
  <si>
    <t>Strojno žbukanje gips-vapnenom žbukom</t>
  </si>
  <si>
    <t>Kod strojnog žbukanja prskanjem nanosi se samo jedan sloj žbuke ukupne debljine cca 1,5 cm. Da bi se postigla ravna površina ožbukanih zidova potrebno je predhodno na zid pričvrstiti vodilice i kutnike za bridove od pocinčanog lima.</t>
  </si>
  <si>
    <t>Ožbukane površine moraju biti tako izvedene da se direktno bez prethodne impregnacije mogu završno ljepiti keramičke pločice. U protivnom, dodatna impregnacija za bolje prianjanje ide na teret izvođača žbuke.</t>
  </si>
  <si>
    <t>Opći uvjeti se dopunjuju prema opisima stavaka troškovnika.</t>
  </si>
  <si>
    <t>Jedinična cijena treba sadržavati:</t>
  </si>
  <si>
    <t>- sav rad uključujući i transport</t>
  </si>
  <si>
    <t>- sav materijal uključujući i vezni</t>
  </si>
  <si>
    <t>- pomagala pri radu (skela)</t>
  </si>
  <si>
    <t>- izrada eventualnih uzoraka, ukoliko je to za koji rad potrebno</t>
  </si>
  <si>
    <t>- sva priručna pomagala potrebna prema propisima zaštite na radu</t>
  </si>
  <si>
    <t>- čišćenje prostorija za vrijeme i nakon završetka rada</t>
  </si>
  <si>
    <t>- zaštitu već ugrađenih elemenata ili opreme pri izvođenju radova ( prozori, vrata i sl. )</t>
  </si>
  <si>
    <t>- zaštitu zidova i žbuke od nepovoljnih atmosferskih utjecaja.</t>
  </si>
  <si>
    <t>Laka pokretna skela bez obzira na visinu ulazi u jedinične cijene stavaka i ne naplaćuje se posebno. Skela mora biti na vrijeme postavljena.</t>
  </si>
  <si>
    <t>U cijeni pojedine stavke treba obuhvatiti sve skele, dobavu i ugradnju materijala - osnovnog i pomoćnog, sve pripremne i međufaze rada potrebne za korektno dovršenje stavke prema pravilima struke i važećim propisima.</t>
  </si>
  <si>
    <t>Žbuka na spoju raznih podloga u ravnini mora biti izvedena ojačanjima rabic mrežicom a spoj žbuke i natur bet. konstrukcija riješen izvedbom naglašene fuge, što sve ulazi u jedinične cijene.</t>
  </si>
  <si>
    <t>U cijeni stavke je dobava dostava ugradnja svog potrebnog osnovnog i pomoćnog materijala uz kontrolu i čišćenje podloge kod ugradnje je potrebno slijediti upute proizvođača (preklopi, vremenski uvjeti i sl.) Navedene količine predstavljaju stvarno obrađenu površinu bez uvećanja za preklop. Obračun po m2 gotove površine. Obveza je izvođača po završenoj ugradnji odvesti sav preostali materijal ambalažu i otpad sa zgrade.</t>
  </si>
  <si>
    <t>Provesti sve mjere zaštite na radu i zaštite od požara (kod zavarivanja ljepenke). Izvesti u skladu sa važećim propisima, standardima i pravilima struke. Kvaliteta ugrađene hidroizolacije dokazuje se ispitivanjem vodenom probom u trajanju 24 sata i predaje upisom u građevinski dnevnik. Hidroizolaciju izvodi firma ovlaštenjem od proizvođača.</t>
  </si>
  <si>
    <t>Keramičarske radove treba izvoditi u skladu s Tehničkim uvjetima za izvođenje keramičarskih radova i moraju odgovarati postojećim hrvatskim normama ili drugim jednakovrijednim normama i normativnim dokumentima: HRN EN ISO 10545-4:2014, HRN EN ISO 10545-5:2001, HRN EN ISO 10545-6:2012, HRN EN ISO 10545-7: 2001, HRN EN ISO 10545-9:2013, HRN EN ISO 10545-10:2001, HRN EN ISO 10545-13:2001, HRN EN ISO 14:2015, HRN EN 101:2001, HRN EN 121:2001, HRN EN ISO 10545-2:2001, 10545-3:2001.
Ukoliko za određene pločice ne postoji HRN one moraju ispunjavati sljedeće uvjete: rubovi moraju biti oštri, paralelni, ravni i neoštećeni, pločice ne smiju sadržavati topive soli i ostale sastojke, površina mora biti bez zareza i mjehurića, donja površina mora biti obrađena tako da bude pogodna za ugradnju, boja mora biti ujednačena, pločice ne smiju prekoračiti granicu upijanja vode po površini koja je predviđena HRN-om.</t>
  </si>
  <si>
    <t>Pri izboru pločica potrebno je pored estetskih zahtjeva voditi računa o tome da pločice svojim fizikalnim, kemijskim i mehaničkim svojstvima odgovaraju namijenjenim površinama.
Sve ugrađene pločice, podne i zidne, moraju obavezno biti "I" klase. Za pločice koje se ugrađuju u cementni mort uzeti pijesak frakcije 0- 1 mm.</t>
  </si>
  <si>
    <t>Za lijepljenje ker. pločica mogu se upotrijebiti samo ona ljepila koja su od proizvođača deklarirana za određenu vrstu radova. Lijepljenje se može izvoditi i cementim mortom. Ljepilo se na podlogu i pločice nanosi nazubljenim gleterom. Čvrstoća ljepila na zidovima mora biti 0,5 N/cm2, a čvrstoća na pritisak na podovima ne smije biti manja od čvstoće podloge.</t>
  </si>
  <si>
    <t>Sve fuge izvesti u nepropusnoj ili polupropusnoj izvedbi (ovisno o opisu stavke u troškovniku), vrijedi i za zidno i za podno opločenje. Sve fuge moraju biti međusobno paralelne.</t>
  </si>
  <si>
    <t>Pločice se polažu stranicu po stranicu, a redovi pločica izvode se paralelno s vertikalnim plohama zidova. Opločenje poda izvesti od ulaznog praga prostorije koja se oblaže prema unutra. Rub zidnog opločenja kod špaleta izvesti ravno i čvrsto. Gornji rub sokla i zidnog opločenja koje ne ide do stropa treba obavezno izvesti polukružno zaobljenom užljebinom od nepropusne smjese, po cijeloj duljini ruba opločenja. Isto treba uračunati u jediničnu cijenu izvedbe, ako to nije posebno navedeno opisom. Kod oblaganja u unutrašnjosti objekta ker. radovi izvode se kad su prostorije ožbukane, postavljeni dovratnici i doprozornici te provedena i ispitana instalacija, ako u opisu stavke nije drugačije navedeno.
U jedinične cijene uključen je sav potreban materijal, transport i sav rad.
U izvedbi je uključeno ispitivanje i čišćenje podloge, izravnanje manjih neravnina, precizno izvođenje priključaka opločenja na ostale građevne dijelove, zaštita izgrađenih površina, odvoz svih otpadaka po dovršenju radova te dobava uzoraka u svrhu odobrenja.</t>
  </si>
  <si>
    <t>Prije početka izvođenja radova izvoditelj je dužan dostaviti investitoru ili drugoj ovlaštenoj osobi investitora prema dogovoru na pregled i izbor uzroke pločica za oblaganje i tek po odobrenju može započeti s radovima.</t>
  </si>
  <si>
    <t>Obračun se vrši prema stvarno izvedenim količinama ovjerenim putem građevinske knjige.</t>
  </si>
  <si>
    <t>Stavke troškovnika obuhvaćaju konačno dovršenje radova definiranih po količini i kakvoći. Cijena pojedine stavke je konačna cijena za realizaciju pojedine troškovničke stavke te obuhvaća i sve radnje koje u stavci nisu posebno navedene, a neophodne su za izvedbu pojedine stavke do potpune funkcionalne i pogonske gotovosti- nabavu materijala opreme, dostavu/ transport (vertikalni i horizontalni), ugradnju, sav rad, alat, sve pripremne i završne radove i sve sigurnosne mjere.</t>
  </si>
  <si>
    <t>Sve soboslikarsko - ličilačke radove izvesti točno po opisu gdje je to projektom predviđeno. Izvedba mora zadovoljiti propise. Ukoliko se traži stavkom troškovnika materijal koji nije obuhvaćen propisima, ima se u svemu izvesti prema uputama proizvođača, te garancijom i atestima za to ovlaštenih ustanova. Ako koja stavka nije izvođaču jasna, mora prije predaje ponude tražiti objašnjenje od projektanta. Eventualne izmjene materijala te načina izvedbe tijekom gradnje moraju se izvršiti isključivo pismenim dogovorom sa projektantom i nadzornim inženjerom. Sve višeradnje, koje neće biti na taj način utvrđivane, neće se priznati u obračunu.</t>
  </si>
  <si>
    <t>Prije početka radova dužnost je soboslikara da upozori nadzornog inženjera na sve eventualne manjkavosti podloga odno sno radova ostalih obrtnika, kako bi se na vrijeme otklonile. Obračun se vrši prema postojećim normama za izvođenje završnih radova u građevinarstvu. U jediničnim cijenama treba obuhvatiti i prelaz podne obloge u zidnu-sokl sa svim ptrebnim raovima i premoštenje radne reške -plivajućeg poda izvedbom malog prelaza. Boje su za svaku prostoriju različite  što je uključeno u cijeni, a  odrediti će ih projektant.</t>
  </si>
  <si>
    <t>Materijali koji se upotrebljavaju moraju zadovoljiti odgovarajuće propise i standarde te izvesti točno po opisu gdje je to troškovnikom ili projektom predviđeno te izvesti prema uputama proizvođača uz garanciju i ateste za to ovlaštenih ustanova.</t>
  </si>
  <si>
    <t>Premazivanje može biti ručno ili strojno. Premazi moraju čvrsto prijanjati bez tragova četke ili valjka, boja mora biti bez mrlja, sastavi neprimjetni, a premazi moraju potpuno pokrivati podlogu. Podloga mora biti očišćena od prašine i drugih prljavština. Stare premaze, ako se ponovno boje, treba skinuti odgovarajućim postupkom (struganje, pranje, bušenje). Bojati se smije samo suhu i pripremljenu podlogu. Po želji investitora potrebno je izvesti probni premaz za sve premaze, različite po tonu i načinu izvođenja. Premazi moraju biti otporni na brisanje, pranje, ribanje i atomsferilije.</t>
  </si>
  <si>
    <t>Unutrašnji premazi sastoje se od: gletanja, premaza vapnenim bojama, osnovnog premaza, završnog premaza ili premaza posnim bojama, premaza vodenim bojama, premaza emulzionim bojama, premaza disperzivnim bojama.</t>
  </si>
  <si>
    <t>Jedinična cijena treba sadržavati: sav materijal, uključivo dopremu na gradilište, uskladištenje te donos na mjesto ugradbe, sav rad uključivo pomoćni, izmjere potrebne za izvedbu i obračun, poduzimanje mjera po HTZ i drugim postojećim propisima, korištenje mehanizacije i alata, uklanjanje svih otpadaka nakon izvedenih radova, zaštita gotovih podova, vrata, prozora i sl., sve predradnje, popravljanje manjih neravnina, fino čišćenje, kitanje rupica od čavli i sl., skidanje i ponovno postavljanje vrata, prozora i sl. radi premazivanja, provjetravanje prostorija radi sušenja, montažu i demontažu svih potrebnih skela.</t>
  </si>
  <si>
    <t>Podopolagačke radove izvesti na mjestima određenim projektom prema opisu troškovnika te u skladu sa postojećim standardima. Sav ostali materijal koji nije obuhvaćen standardima mora imati ateste za to ovlaštenih ustanova. Ako koja stavka nije izvođaču jasna, mora prije predaje ponude tražiti objašnjenje od projektanta. Eventualne izmjene materijala te načina izvedbe tijekom gradnje moraju se izvršiti isključivo pismenim dogovorom sa projektantom i nadzornim inženjerom. Sve višeradnje, koje neće biti na taj način utvrđivane, neće se priznati u obračunu.  Tonove boja odrediti će projektant za svaku prostoriju nakon predočenih uzoraka što je sve uključeno u cijeni.</t>
  </si>
  <si>
    <t>Obračun se vrši prema postojećim normama za izvođenje završnih radova u građevinarstvu. Izvođač podnih obloga prije početka radova mora donjeti ili izraditi uzorak poda te ih zapisnički mora odobriti projektant. Ovi opći uvjeti mijenjaju se i nadopunjuju opisom pojedine stavke troškovnika. U vrijednost stavki uključiti sve potrebne prijelazne, razdjelne, kutne i dilatacijske profile za sve vrste podova. Materijal profila je Al ili inox.</t>
  </si>
  <si>
    <t>OPĆI UVJETI</t>
  </si>
  <si>
    <t>UVOD</t>
  </si>
  <si>
    <t>ZAJEDNIČKI OBRAČUNSKO TEHNIČKI UVJETI</t>
  </si>
  <si>
    <t>OPĆI OPIS UZ TROŠKOVNIK</t>
  </si>
  <si>
    <t>OPĆI UVJETI ZA RUŠENJA I DEMONTAŽE</t>
  </si>
  <si>
    <t>OPĆI UVJETI ZA ZIDARSKE RADOVE</t>
  </si>
  <si>
    <t>OPĆI UVJETI ZA KERAMIČARSKE RADOVE</t>
  </si>
  <si>
    <t>OPĆI UVJETI ZA SOBOSLIKARSKE RADOVE</t>
  </si>
  <si>
    <t>Predviđen je stručni nadzor izvođenja radova.</t>
  </si>
  <si>
    <t xml:space="preserve">Završni premaz - disperzivna boja
</t>
  </si>
  <si>
    <t>Obračun po m'.</t>
  </si>
  <si>
    <t>&lt;</t>
  </si>
  <si>
    <t>otvori, podovi</t>
  </si>
  <si>
    <t xml:space="preserve">Hidroizolacija poda sanitarija </t>
  </si>
  <si>
    <t xml:space="preserve">Dobava ugradnja keramičkih pločica na zidove sanitarija </t>
  </si>
  <si>
    <t>Dobava ugradnja keramičkih pločica na podove sanitarija</t>
  </si>
  <si>
    <t>Dobava i bojanje žbukanih stropova  disperzivnom bojom u dva sloja na glatkoj podlozi prethodno gletanoj podlozi. Ton po izboru investitora. U cijeni sav rad i materijal i vlastita pokretna skela.</t>
  </si>
  <si>
    <t xml:space="preserve">Završni premaz - disperzvna boja
</t>
  </si>
  <si>
    <t>Dobava i bojanje gletanih zidova disperzivnom bojom u dva sloja na glatkoj podlozi prethodno gletanoj podlozi. Ton po izboru investitora. U cijeni sav rad i materijal i vlastita pokretna skela.</t>
  </si>
  <si>
    <t>Sanitarna oprema -WC školjka</t>
  </si>
  <si>
    <t>Sanitarna oprema - umivaonik</t>
  </si>
  <si>
    <t>SANITARNA OPREMA</t>
  </si>
  <si>
    <t xml:space="preserve">Prethodno s investitorom detaljno pregledati zgradu te odrediti što je moguće pažljivo demontirati i deponirati radi ponovne ugradnje, na mjestu koje odredi investitor. </t>
  </si>
  <si>
    <t>1.kat</t>
  </si>
  <si>
    <t>prizemlje</t>
  </si>
  <si>
    <t>PRIPREMNI RADOVI, RUŠENJA I DEMONTAŽE</t>
  </si>
  <si>
    <t>Detalje o lokaciji deponije, naknadama za deponiranje zatražiti od nadležnog tijela. Prijevoz na deponiju mora biti ukalkuliran u ponudbenu cijenu sukladno dokumentaciji za nadmetanje.</t>
  </si>
  <si>
    <t>OPĆENITO:</t>
  </si>
  <si>
    <t>Obračun se vrši po m2 gletanog zida, visina prostora do 3,5 m</t>
  </si>
  <si>
    <t>Popravak žbuke i gletanje zidova</t>
  </si>
  <si>
    <t>Obračun po m2., visina prostora do 3,50 m.</t>
  </si>
  <si>
    <t>Popravak žbuke i gletanje stropova</t>
  </si>
  <si>
    <t>Obračun se vrši po m2 gletanog stropa, visina prostora do 3,5 m</t>
  </si>
  <si>
    <t>Dobava i montaža UMIVAONIKA širine cca 60 cm iz keramike za ugradnju na ZID, prema izboru. Umivaonik postavljati na vijke. Komplet funkcionalna izvedba sa: izljevnim ventilom i kromiranim sifonom Ø 32 mm, priborom za brtvljenje i pričvrščenje, priborom za brtvljenje i pričvrščenje, kutni ventili (2 kom), kitanje antibakterijskim, vodootpornim  kitom.</t>
  </si>
  <si>
    <t>Podni slivnik</t>
  </si>
  <si>
    <t>Dobava i ugradnja podnog slivnika od PVC-a sa odvodom fi 50 i kromiranom rešetkom, dim. 150x150 mm.</t>
  </si>
  <si>
    <t xml:space="preserve">Dobava i opločenje zidova u sanitarijama na mjestu uklonjenih starih pločica. Prije postavljanja novih zid mora biti  temeljito očišćen od starih obloga.  Boja, ton,i obrada pločica prema izboru investitora. Pločice moraju biti glatke, bez napuklina i ravne. Opločenje izvršiti fugu na fugu, u hidroizolacijsko ljepilo, te nakon polaganja fugirati u boji prema odabiru investitora. </t>
  </si>
  <si>
    <t>Dobava i opločenje podova u sanitarijama. Pločice protuklizne, gres (ne jako hrapave kako se ne bi zadržavala nečistoća). Boja, ton,i obrada pločica prema izboru investitora. Pločice moraju biti glatke, bez napuklina i ravne. Opločenje izvršiti fugu na fugu, u hidroizolacijsko ljepilo na prethodno pripremljenu podlogu na mjestu uklonjenih pločica, te nakon polaganja fugirati u boji prema odabiru investitora. Stavka uključuje ugradnju prijelaznih i završnih lajsni ("T", "L" lajsni ili lajsni za svladavanje visinske razlike od satiranog inoxa) na spoju različitih vrsta podova ili različitih visina podova.</t>
  </si>
  <si>
    <t xml:space="preserve">Demontaža keramičkih zidnih pločica </t>
  </si>
  <si>
    <t>Obračun: paušal</t>
  </si>
  <si>
    <t>paušal</t>
  </si>
  <si>
    <t>Demontaža postojeće unutarnje stolarije</t>
  </si>
  <si>
    <t xml:space="preserve">wc četka  </t>
  </si>
  <si>
    <t>kuka za odjeću</t>
  </si>
  <si>
    <t xml:space="preserve">Obračun se vrši po komadu demontiranih sanitarnih predmeta. </t>
  </si>
  <si>
    <t>Nepredviđeni radovi</t>
  </si>
  <si>
    <t>Ovom stavkom su obuhvaćeni svi nepredviđeni radovi koji se mogu pojaviti prilikom izvođenja instalacija, a koji se nisu mogli predvidjeti osnovnim troškovnikom. U ovu stavku mogu se uzeti u obzir samo oni radovi koji su odobreni od strane nadzornog inženjera i investitora. Vrijednost radova predviđena je u iznosu 10% ukupnih troškova.</t>
  </si>
  <si>
    <t>Dobava i ugradnja PP kanalizacijskih cijevi s naglavnim spojevima, potrebnim fazonskim komadima. U cijenu uključiti i materijal za učvršćenje te spoj na postojeću kanalizaciju.</t>
  </si>
  <si>
    <t>Ispitivanje instalacije kanalizacije</t>
  </si>
  <si>
    <t>Priprema prostora za izvođenje radova, sastoji se od postave zaštitinih PVC folija na sve prolaze-hodnike i na sve otvore koji graniče prema prostoru sanitarnih čvorova kako bi se zaštitili ostali prostori od prodora prašine. Također u cijenu uključiti adekvatnu zaštitu ulaznih vrata preko kojih će se odvijati sva manipulacija. Bilo kakva oštećenja na stolariji je izvođač dužan ukloniti o svom trošku ili izvršiti zamjenu stolarije o svom trošku. Zaštitne folije pričvrstiti da ne dođe do oštećenja  postojećih zidova ili podova. Ako dođe do oštećenja izvođač ih je dužan otkloniti o svom trošku.</t>
  </si>
  <si>
    <t>potkrovlje</t>
  </si>
  <si>
    <t>Demontaža stolarije na unutarnjim otvorima. Stavka obuhvaća demontažu lajsni, okvira vrata, praga s uklanjanjem svih pričvrsnih elemenata, utovarom u kamion, transportom i istovarom sve sukladno uvjetima navedenim u općenitom dijelu demontaža i rušenje. Obračun po komadu demontirane stolarije određenih dimenzija stolarskog otvora s tolerancijom +/- 3%.</t>
  </si>
  <si>
    <t xml:space="preserve">potkrovlje
</t>
  </si>
  <si>
    <t>vertikala 1.kat-potkrovlje</t>
  </si>
  <si>
    <t>vertikala potkrovlje-krov</t>
  </si>
  <si>
    <t>Uklanjanje odvodne instalacije ovješene na strop iznad prizemlja</t>
  </si>
  <si>
    <t>Uklanjanje odvodne instalacije ovješene na strop iznad prizemlja sa svim spojnim sredstvima. U cijenu uključen sav potreban rad i materijal te odvoz na gradsku deponiju.</t>
  </si>
  <si>
    <t xml:space="preserve">Uklanjanje kanala od gk ploča </t>
  </si>
  <si>
    <t>Demontaža slojeva poda</t>
  </si>
  <si>
    <t>Rušenje konstrukcije podova sa demontažom i skidanjem podne obloge. Uklanja se toplinska izolacija, armiranocementni estrih male debljine  i keramičke pločice. Ukupna debljina slojeva cca 10,00 cm. 
Uklanjanje, utovar i odvoz na deponiju svih slojeva u prostoru sanitarija s uklanjanjem svih neravnina te priprema za postavljanje novih slojeva poda.</t>
  </si>
  <si>
    <t>Uklanjanje instalacija</t>
  </si>
  <si>
    <t>Uklanjanje instalacija odvodne instalacije iz podova i zida. U cijenu uključen sav potreban rad i materijal te odvoz na gradsku deponiju.</t>
  </si>
  <si>
    <t xml:space="preserve">Demontaža, utovar i odvoz na legalnu deponiju sanitarnih uređaja (školjka sa vodokotlićem, tuš kada, umivaonik) bez obzira na vrstu i veličinu. Sve kompletno s priborom i pričvrsnim materijalom.
</t>
  </si>
  <si>
    <t xml:space="preserve">Popravak žbuke unutrašnjih zidova (na mjestima bilo kakvih oštećenja, postavljanja instalacija...) i  ponovno dvokratno gletanje istih. Stavka uključuje brušenje po potrebi i krpanje neravnina za finalnu obradu, te fino izravnavanje površina reparaturnim mortom. Prije prve ruke gletanja površine koje se gletaju očistiti i impregnirati akrilnom impregnacijom. Nakon sušenja prvog sloja po potrebi obrusiti i otprašiti. Uključeno je završno brušenje po potrebi i uputi nadzora. Stavka uključuje sav rad i materijal kao i potrebna radna skela.
</t>
  </si>
  <si>
    <t xml:space="preserve">Izvedba slojeva plivajućeg poda
</t>
  </si>
  <si>
    <t>Obračun se vrši po m2 postavljenog plivajućeg poda.</t>
  </si>
  <si>
    <t xml:space="preserve">Izvedba slojeva plivajućeg poda: cementnog estriha debljine cca 4,00 cm, armiranog vlaknima, položenog na PE foliju (1000 kg/m3) postavljenu s preklopima i ploča ekspandiranog polistirena EPS 100 cca 4 cm. Uz obodne zidove položiti traku polistirena od 1,0 cm, također zaštićenu PE folijom. Izvedba hidroizolacije na površini estriha je obuhvaćena zasebnom stavkom.  U cijenu uključen sav potreban rad i materijal.
</t>
  </si>
  <si>
    <t xml:space="preserve">Zidarska obrada špaleta nakon ugradnje drvenih vrata širine cca 20 cm. Dobava i žbukanje grubom i finom žbukom komplet sa svim metalnim rubnim, uglovnim i završnim profilima.Tri strane otvora oko vrata.
</t>
  </si>
  <si>
    <t>9.</t>
  </si>
  <si>
    <t>MONTAŽERSKI RADOVI</t>
  </si>
  <si>
    <t>Obračun se vrši po m'.</t>
  </si>
  <si>
    <t>Kanal od gk ploča</t>
  </si>
  <si>
    <t>Bojanje stropova</t>
  </si>
  <si>
    <t>Demontaža, utovar i odvoz na deponiju zidne obloge keramičkim pločicama u prostoru sanitarija  te priprema za postavljanje novih. Cijenom obuhvatiti i mjestimično žbukanje cementnom žbukom, rabiciranje, ako se ukaže potrebna na mjestima uklanjanja keramičkih pločica. Sve radove izvoditi prema pravilima struke te uputama i zahtjevima proizvođača određenog proizvoda. Cijenom obuhvatiti sav glavni i pomoćni materijal.</t>
  </si>
  <si>
    <t>OBRAČUN: po m2 postavljene površine, visina zida 2,1 m</t>
  </si>
  <si>
    <t>ogledalo cca 50x80 sa policom za stvari</t>
  </si>
  <si>
    <t>Nabava, doprema i ugradnja nadgradnih rasvjetnih tijela LED PANELA/18W/230V 3000K IP44 dimenzija 225 mm x 225 mm. U cijenu uključen sav potreban rad i materijal do potpune funkcionalnosti.</t>
  </si>
  <si>
    <t xml:space="preserve">Demontaža ostalog sanitarnog pribora (ogledalo s etažerom,  držači WC papira, držač papira uz umivaonik, rasvjeta i sl. sa odvozom na gradski deponij. Obračun po kompletu.
</t>
  </si>
  <si>
    <t>Uklanjanje gipskartonskog kanala unutar kojeg prolazi odvodna kanalizacija iz prethodne točke, pozicija strop iznad prizemlja. Presjek kanala cca 30x40 cm. U cijenu uključen sav potreban rad i materijal te odvoz na gradsku deponiju.</t>
  </si>
  <si>
    <t>vertikala prizemlje-1.kat</t>
  </si>
  <si>
    <t>STOLARSKI RADOVI</t>
  </si>
  <si>
    <t>Unutarnja stolarija drvena</t>
  </si>
  <si>
    <t xml:space="preserve">Izvedba jednokrilnih punih zaokretnih vrata. Dovratnici i konstrukcija krila su od MDF-a, krila su šperana, ispuna je od kartonskog saća, boja bijela. 
U cijeni sav potreban okov za otvaranje, akustične brtve, te brava i kvaka brušeni inox, odbojnik za krilo. Svjetle dimenzije vrata: 80/205. Mjere provjeriti u naravi.
</t>
  </si>
  <si>
    <t>OPĆI UVJETI ZA HIDOIZOLACIJE I TERMOIZOLACIJE</t>
  </si>
  <si>
    <t>OPĆI UVJETI ZA PODOPOLAGAČKE RADOVE</t>
  </si>
  <si>
    <t xml:space="preserve">Izrada gipskartonskog kanala od gips ploča debljine 12,5 mm poprečnog presjeka cca 30/40 cm  na pocinčanu podkonstrukciju i priprema do ličenja. 
Roštilj se vijcima pričvršćuje za strop na svakih 50-60 cm, a gipsana kartonska ploča pričvršćuje se pocinčanim vijcima, spojevi se bandažiraju rabic pletivom i posebnom gipsanom masom. Na sve uglove potrebno je ugraditi zaštitne profile. Na završetku potrebno je pogletati sve spojeve, kutne profile i glave vijka. Montažu je potrebno sinkronizirati s ugradbom elemenata svih instalacija.  Sastavni dio stavke je i nabava i ugradnja revizijskih otvora za kontrolu instalacija veličine 25/25 cm na svakih cca 10 m). Vratašca od niklovanog lima. U cijenu su uključeni komplet rad i materijal.
</t>
  </si>
  <si>
    <t>Hidroizolaciju izvoditi u trenutku propisane maksimalne vlažnosti za primjenjenu hidroizolaciju ili manje. Obratiti pozornost na spojeve i na dizanje izolacije min 10 cm vertikalno. Izvoditelj je dužan osigurati da sve površine prije postavljanja izolaciej budu suhe, opran ei čiste. Ako se naknadno utvrdi nesolidna izvedba, izvoditelj će u svom troku izvesti sanaciju.</t>
  </si>
  <si>
    <t>Hidroizolaciju izvoditi u trenutku propisane maksimalne vlažnosti za primjenjenu hidroizolaciju ili manje. Bratiti pozornost na spojeve i na dizanje izolacije min 10 cm vertikalno. Izvoditelj je dužan osigurati da sve površine prije postavljanja izolaciej budu suhe, opran ei čiste. Ako se naknadno utvrdi nesolidna izvedba, izvoditelj će u svom trošku izvesti sanaciju.</t>
  </si>
  <si>
    <t xml:space="preserve">Dobava i izrada polimer-cementne hidroizolacije u sanitarnom čvoru od elastičnog hidroizolacijskog premaza od modificiranih polimera. Uključeno izdizanje 20,0 cm uz zidove.  Hidroizolacija se izvodi na prethodno očišćenu podlogu. 
</t>
  </si>
  <si>
    <t>kuka za odjeću-inox</t>
  </si>
  <si>
    <t>Struganje boje</t>
  </si>
  <si>
    <t>Struganje svih slojeva boje sa zidova i stropova. U cijenu uključeni svi pripremni i pomoćni radovi. Utovar i odvoz materijala na deponiju. U cijenu uklučiti i pokretnu skelu visine do 3,00 m.</t>
  </si>
  <si>
    <t>Obračun po m2.</t>
  </si>
  <si>
    <t>Ispitivanje instalacije na vodonepropusnost sistemom zatvaranja odvojaka i puštanja vode. Nakon ispitivanja o tome sastaviti zapisnik.</t>
  </si>
  <si>
    <t>10.</t>
  </si>
  <si>
    <t>OSTALO</t>
  </si>
  <si>
    <t>Detaljno čišćenje</t>
  </si>
  <si>
    <t>Detaljno čićenje svih prostorija (podova i zidova), grijaćih tijela te vanjske i unutranje stolarije, nakon završetka svih radova, a prije primopredaje građevine naručitelju. Uključivo i pranje i dezinficiranje sanitarnih elemenata. Stavka uključuje utovar i odvoz svoeg otpadnog materijala na mjesto zbrinjavanje.</t>
  </si>
  <si>
    <t>NAPOMENA: Višekratna čišćenja objekta po završnoj pojedinoj fazi rada, a što je u smislu održavanja gradilišta urednim, ugovorna je obveza izvođača radova i sadržana su u jediničnoj cijeni svake stavke troškovnika.</t>
  </si>
  <si>
    <t>OBRAČUN: paušal</t>
  </si>
  <si>
    <t>pauš.</t>
  </si>
  <si>
    <t>Mješalica-tuš</t>
  </si>
  <si>
    <t>Dobava i montaža jednoručne mješalice za tuš. Stavka uključuje tuš slušalicu, fleksibilno tuš crijevo i kromirani zidni tuš klizač. Stavka sadrži sav potreban materijal za spajanje na toplu i hladnu vodu odnosno kompletnu montažu.</t>
  </si>
  <si>
    <t>Tuš kadica</t>
  </si>
  <si>
    <t>OBRAČUN: po ugrađenom kompletu</t>
  </si>
  <si>
    <t>Teleskopski nosač tuš zavjese i zavjesa</t>
  </si>
  <si>
    <t>Dobava i montaža tuš kade dim 80x80 od sanitarnog akrila, komplet sa oblogom i sifonom.</t>
  </si>
  <si>
    <t>Dobava i montaža teleskopskog nasača tuš zavjese i dobava i montaža tuš zavjese svjetle boje.</t>
  </si>
  <si>
    <t xml:space="preserve">Popravak žbuke unutrašnjih stropova (na mjestima oštećenja) i  ponovno dvokratno gletanje istih. Stavka uključuje brušenje po potrebi i krpanje neravnina za finalnu obradu, te fino izravnavanje površina reparaturnim mortom. Prije prve ruke gletanja površine koje se gletaju očistiti i impregnirati akrilnom impregnacijom. Nakon sušenja prvog sloja po potrebi obrusiti i otprašiti. Uključeno je završno brušenje po potrebi i uputi nadzora. Stavka uključuje sav rad i materijal kao i potrebna radna skela.
</t>
  </si>
  <si>
    <t>OPĆI UVJETI ZA PRIPREMNE RADOVE</t>
  </si>
  <si>
    <r>
      <t xml:space="preserve">STRUKOVNA ŠKOLA GOSPIĆ  </t>
    </r>
    <r>
      <rPr>
        <sz val="10"/>
        <rFont val="Calibri Light"/>
        <family val="2"/>
        <scheme val="major"/>
      </rPr>
      <t xml:space="preserve">                              
BUDAČKA 24, 53000 GOSPIĆ
OIB: 19583077416
TROŠKOVNIK GRAĐEVINSKIH I OBRTNIČKIH RADOVA
TD: 04-04/24-T-F2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</si>
</sst>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n_-;\-* #,##0.00\ _k_n_-;_-* &quot;-&quot;??\ _k_n_-;_-@_-"/>
    <numFmt numFmtId="165" formatCode="0_)"/>
    <numFmt numFmtId="166" formatCode="#\ ###\ ##0.00"/>
    <numFmt numFmtId="167" formatCode="#,##0.00\ &quot;kn&quot;"/>
    <numFmt numFmtId="168" formatCode="#,##0.0"/>
    <numFmt numFmtId="169" formatCode="_-&quot;kn&quot;\ * #,##0_-;\-&quot;kn&quot;\ * #,##0_-;_-&quot;kn&quot;\ * &quot;-&quot;_-;_-@_-"/>
    <numFmt numFmtId="170" formatCode="_-&quot;kn&quot;\ * #,##0.00_-;\-&quot;kn&quot;\ * #,##0.00_-;_-&quot;kn&quot;\ * &quot;-&quot;??_-;_-@_-"/>
    <numFmt numFmtId="171" formatCode="#,##0.00\ [$EUR]"/>
    <numFmt numFmtId="172" formatCode="#,##0.00\ [$€-1]"/>
  </numFmts>
  <fonts count="79">
    <font>
      <sz val="11"/>
      <color theme="1"/>
      <name val="Calibri"/>
      <family val="2"/>
      <scheme val="minor"/>
    </font>
    <font>
      <sz val="11"/>
      <color theme="1"/>
      <name val="Calibri"/>
      <family val="2"/>
      <charset val="238"/>
      <scheme val="minor"/>
    </font>
    <font>
      <sz val="10"/>
      <color theme="1"/>
      <name val="Calibri Light"/>
      <family val="2"/>
      <charset val="238"/>
      <scheme val="major"/>
    </font>
    <font>
      <sz val="12"/>
      <color theme="1"/>
      <name val="Calibri Light"/>
      <family val="2"/>
      <charset val="238"/>
      <scheme val="major"/>
    </font>
    <font>
      <sz val="10"/>
      <name val="Calibri Light"/>
      <family val="2"/>
      <charset val="238"/>
      <scheme val="major"/>
    </font>
    <font>
      <sz val="11"/>
      <color theme="1"/>
      <name val="Calibri Light"/>
      <family val="2"/>
      <charset val="238"/>
      <scheme val="major"/>
    </font>
    <font>
      <b/>
      <sz val="14"/>
      <color theme="1"/>
      <name val="Calibri Light"/>
      <family val="2"/>
      <charset val="238"/>
      <scheme val="major"/>
    </font>
    <font>
      <sz val="14"/>
      <color theme="1"/>
      <name val="Calibri Light"/>
      <family val="2"/>
      <charset val="238"/>
      <scheme val="major"/>
    </font>
    <font>
      <sz val="12"/>
      <name val="Calibri Light"/>
      <family val="2"/>
      <charset val="238"/>
      <scheme val="major"/>
    </font>
    <font>
      <b/>
      <sz val="14"/>
      <name val="Calibri Light"/>
      <family val="2"/>
      <charset val="238"/>
      <scheme val="major"/>
    </font>
    <font>
      <sz val="14"/>
      <name val="Calibri Light"/>
      <family val="2"/>
      <charset val="238"/>
      <scheme val="major"/>
    </font>
    <font>
      <sz val="11"/>
      <name val="Calibri Light"/>
      <family val="2"/>
      <charset val="238"/>
      <scheme val="major"/>
    </font>
    <font>
      <sz val="18"/>
      <color theme="1"/>
      <name val="Calibri Light"/>
      <family val="2"/>
      <charset val="238"/>
      <scheme val="major"/>
    </font>
    <font>
      <sz val="11"/>
      <color rgb="FFFF0000"/>
      <name val="Calibri Light"/>
      <family val="2"/>
      <charset val="238"/>
      <scheme val="major"/>
    </font>
    <font>
      <b/>
      <sz val="14"/>
      <color rgb="FFFF0000"/>
      <name val="Calibri Light"/>
      <family val="2"/>
      <charset val="238"/>
      <scheme val="major"/>
    </font>
    <font>
      <u/>
      <sz val="9"/>
      <color theme="1"/>
      <name val="Calibri Light"/>
      <family val="2"/>
      <charset val="238"/>
      <scheme val="major"/>
    </font>
    <font>
      <sz val="10"/>
      <color rgb="FFFF0000"/>
      <name val="Calibri Light"/>
      <family val="2"/>
      <charset val="238"/>
      <scheme val="major"/>
    </font>
    <font>
      <b/>
      <sz val="14"/>
      <color theme="1"/>
      <name val="Calibri Light"/>
      <family val="2"/>
      <charset val="238"/>
    </font>
    <font>
      <sz val="12"/>
      <color theme="1"/>
      <name val="Calibri Light"/>
      <family val="2"/>
      <charset val="238"/>
    </font>
    <font>
      <u/>
      <sz val="12"/>
      <color theme="1"/>
      <name val="Calibri Light"/>
      <family val="2"/>
      <charset val="238"/>
    </font>
    <font>
      <b/>
      <sz val="18"/>
      <color theme="1"/>
      <name val="Calibri Light"/>
      <family val="2"/>
      <charset val="238"/>
    </font>
    <font>
      <sz val="18"/>
      <color rgb="FFFF0000"/>
      <name val="Calibri Light"/>
      <family val="2"/>
      <charset val="238"/>
      <scheme val="major"/>
    </font>
    <font>
      <sz val="14"/>
      <color rgb="FFFF0000"/>
      <name val="Calibri Light"/>
      <family val="2"/>
      <charset val="238"/>
      <scheme val="major"/>
    </font>
    <font>
      <u/>
      <sz val="9"/>
      <name val="Calibri Light"/>
      <family val="2"/>
      <charset val="238"/>
      <scheme val="major"/>
    </font>
    <font>
      <sz val="18"/>
      <name val="Calibri Light"/>
      <family val="2"/>
      <charset val="238"/>
      <scheme val="major"/>
    </font>
    <font>
      <sz val="10"/>
      <name val="Arial"/>
      <family val="2"/>
      <charset val="238"/>
    </font>
    <font>
      <sz val="10"/>
      <name val="Arial"/>
      <family val="2"/>
      <charset val="238"/>
    </font>
    <font>
      <sz val="10"/>
      <name val="Arial"/>
      <family val="2"/>
      <charset val="238"/>
    </font>
    <font>
      <sz val="10"/>
      <name val="Helv"/>
    </font>
    <font>
      <sz val="10"/>
      <name val="Times New Roman CE"/>
      <family val="1"/>
      <charset val="238"/>
    </font>
    <font>
      <sz val="12"/>
      <name val="Times New Roman CE"/>
      <family val="1"/>
      <charset val="238"/>
    </font>
    <font>
      <sz val="10"/>
      <color indexed="8"/>
      <name val="Arial"/>
      <family val="2"/>
      <charset val="238"/>
    </font>
    <font>
      <sz val="12"/>
      <name val="Helv"/>
    </font>
    <font>
      <sz val="11"/>
      <name val="Arial"/>
      <family val="2"/>
      <charset val="238"/>
    </font>
    <font>
      <sz val="10"/>
      <color indexed="8"/>
      <name val="MS Sans Serif"/>
      <family val="2"/>
      <charset val="238"/>
    </font>
    <font>
      <sz val="12"/>
      <name val="Arial"/>
      <family val="2"/>
      <charset val="238"/>
    </font>
    <font>
      <b/>
      <sz val="11"/>
      <name val="Calibri Light"/>
      <family val="2"/>
      <scheme val="major"/>
    </font>
    <font>
      <sz val="12"/>
      <color rgb="FFFF0000"/>
      <name val="Calibri Light"/>
      <family val="2"/>
      <charset val="238"/>
      <scheme val="major"/>
    </font>
    <font>
      <sz val="11"/>
      <name val="Calibri Light"/>
      <family val="2"/>
      <scheme val="major"/>
    </font>
    <font>
      <sz val="10"/>
      <name val="Calibri Light"/>
      <family val="2"/>
      <scheme val="major"/>
    </font>
    <font>
      <sz val="9"/>
      <name val="Calibri Light"/>
      <family val="2"/>
      <charset val="238"/>
      <scheme val="major"/>
    </font>
    <font>
      <b/>
      <sz val="14"/>
      <color rgb="FFFF0000"/>
      <name val="Nexa regular"/>
      <charset val="238"/>
    </font>
    <font>
      <b/>
      <sz val="11"/>
      <name val="Nexa regular"/>
      <charset val="238"/>
    </font>
    <font>
      <b/>
      <sz val="12"/>
      <name val="Nexa regular"/>
      <charset val="238"/>
    </font>
    <font>
      <b/>
      <sz val="14"/>
      <name val="Nexa regular"/>
      <charset val="238"/>
    </font>
    <font>
      <sz val="11"/>
      <name val="Nexa regular"/>
      <charset val="238"/>
    </font>
    <font>
      <sz val="14"/>
      <name val="Nexa regular"/>
      <charset val="238"/>
    </font>
    <font>
      <sz val="12"/>
      <name val="Nexa regular"/>
      <charset val="238"/>
    </font>
    <font>
      <b/>
      <sz val="14"/>
      <color theme="0"/>
      <name val="Nexa regular"/>
      <charset val="238"/>
    </font>
    <font>
      <b/>
      <sz val="11"/>
      <color rgb="FFFF0000"/>
      <name val="Nexa regular"/>
      <charset val="238"/>
    </font>
    <font>
      <sz val="11"/>
      <color rgb="FFFF0000"/>
      <name val="Nexa regular"/>
      <charset val="238"/>
    </font>
    <font>
      <sz val="12"/>
      <color rgb="FFFF0000"/>
      <name val="Nexa regular"/>
      <charset val="238"/>
    </font>
    <font>
      <b/>
      <sz val="14"/>
      <color theme="1"/>
      <name val="Nexa regular"/>
      <charset val="238"/>
    </font>
    <font>
      <sz val="12"/>
      <color theme="1"/>
      <name val="Nexa regular"/>
      <charset val="238"/>
    </font>
    <font>
      <sz val="11"/>
      <color theme="1"/>
      <name val="Nexa regular"/>
      <charset val="238"/>
    </font>
    <font>
      <b/>
      <sz val="12"/>
      <color theme="1"/>
      <name val="Nexa regular"/>
      <charset val="238"/>
    </font>
    <font>
      <b/>
      <sz val="11"/>
      <color theme="1"/>
      <name val="Nexa regular"/>
      <charset val="238"/>
    </font>
    <font>
      <sz val="9"/>
      <name val="Nexa regular"/>
      <charset val="238"/>
    </font>
    <font>
      <sz val="9"/>
      <color rgb="FFFF0000"/>
      <name val="Calibri Light"/>
      <family val="2"/>
      <charset val="238"/>
      <scheme val="major"/>
    </font>
    <font>
      <b/>
      <sz val="9"/>
      <name val="Nexa regular"/>
      <charset val="238"/>
    </font>
    <font>
      <sz val="9"/>
      <color theme="1"/>
      <name val="Nexa regular"/>
      <charset val="238"/>
    </font>
    <font>
      <sz val="9"/>
      <color theme="1"/>
      <name val="Calibri Light"/>
      <family val="2"/>
      <charset val="238"/>
      <scheme val="major"/>
    </font>
    <font>
      <sz val="9"/>
      <color rgb="FFFF0000"/>
      <name val="Nexa regular"/>
      <charset val="238"/>
    </font>
    <font>
      <sz val="11"/>
      <color rgb="FFFF0000"/>
      <name val="Calibri"/>
      <family val="2"/>
      <charset val="238"/>
      <scheme val="minor"/>
    </font>
    <font>
      <b/>
      <sz val="11"/>
      <name val="Calibri Light"/>
      <family val="2"/>
      <charset val="238"/>
      <scheme val="major"/>
    </font>
    <font>
      <b/>
      <i/>
      <sz val="11"/>
      <name val="Calibri Light"/>
      <family val="2"/>
      <charset val="238"/>
      <scheme val="major"/>
    </font>
    <font>
      <sz val="10"/>
      <color rgb="FFFF0000"/>
      <name val="Arial"/>
      <family val="2"/>
      <charset val="238"/>
    </font>
    <font>
      <b/>
      <sz val="11"/>
      <color theme="1"/>
      <name val="Calibri Light"/>
      <family val="2"/>
      <charset val="238"/>
      <scheme val="major"/>
    </font>
    <font>
      <u/>
      <sz val="11"/>
      <color theme="1"/>
      <name val="Calibri Light"/>
      <family val="2"/>
      <charset val="238"/>
      <scheme val="major"/>
    </font>
    <font>
      <sz val="12"/>
      <name val="Times New Roman"/>
      <family val="1"/>
      <charset val="238"/>
    </font>
    <font>
      <u/>
      <sz val="11"/>
      <name val="Calibri Light"/>
      <family val="2"/>
      <charset val="238"/>
      <scheme val="major"/>
    </font>
    <font>
      <b/>
      <sz val="12"/>
      <color theme="1"/>
      <name val="Calibri"/>
      <family val="2"/>
      <charset val="238"/>
      <scheme val="minor"/>
    </font>
    <font>
      <b/>
      <u/>
      <sz val="11"/>
      <color theme="1"/>
      <name val="Calibri Light"/>
      <family val="2"/>
      <charset val="238"/>
      <scheme val="major"/>
    </font>
    <font>
      <sz val="11"/>
      <color rgb="FFFF0000"/>
      <name val="Arial"/>
      <family val="2"/>
      <charset val="238"/>
    </font>
    <font>
      <strike/>
      <sz val="11"/>
      <name val="Nexa regular"/>
      <charset val="238"/>
    </font>
    <font>
      <b/>
      <strike/>
      <sz val="11"/>
      <name val="Nexa regular"/>
      <charset val="238"/>
    </font>
    <font>
      <strike/>
      <sz val="9"/>
      <name val="Nexa regular"/>
      <charset val="238"/>
    </font>
    <font>
      <sz val="8"/>
      <name val="Nexa regular"/>
      <charset val="238"/>
    </font>
    <font>
      <sz val="10"/>
      <name val="Nexa regular"/>
      <charset val="23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right/>
      <top style="medium">
        <color indexed="64"/>
      </top>
      <bottom/>
      <diagonal/>
    </border>
    <border>
      <left/>
      <right/>
      <top style="medium">
        <color indexed="64"/>
      </top>
      <bottom style="medium">
        <color indexed="64"/>
      </bottom>
      <diagonal/>
    </border>
    <border>
      <left style="dotted">
        <color indexed="64"/>
      </left>
      <right/>
      <top style="dotted">
        <color indexed="64"/>
      </top>
      <bottom style="dotted">
        <color indexed="64"/>
      </bottom>
      <diagonal/>
    </border>
    <border>
      <left/>
      <right/>
      <top/>
      <bottom style="dotted">
        <color theme="0" tint="-0.499984740745262"/>
      </bottom>
      <diagonal/>
    </border>
    <border>
      <left/>
      <right style="dotted">
        <color theme="0" tint="-0.499984740745262"/>
      </right>
      <top/>
      <bottom/>
      <diagonal/>
    </border>
    <border>
      <left/>
      <right style="dotted">
        <color theme="0" tint="-0.499984740745262"/>
      </right>
      <top/>
      <bottom style="dotted">
        <color theme="0" tint="-0.499984740745262"/>
      </bottom>
      <diagonal/>
    </border>
    <border>
      <left/>
      <right style="dotted">
        <color theme="0" tint="-0.499984740745262"/>
      </right>
      <top/>
      <bottom style="thin">
        <color indexed="64"/>
      </bottom>
      <diagonal/>
    </border>
    <border>
      <left style="dotted">
        <color theme="0" tint="-0.499984740745262"/>
      </left>
      <right style="dotted">
        <color theme="0" tint="-0.499984740745262"/>
      </right>
      <top/>
      <bottom style="dotted">
        <color theme="0" tint="-0.499984740745262"/>
      </bottom>
      <diagonal/>
    </border>
    <border>
      <left/>
      <right/>
      <top style="medium">
        <color indexed="64"/>
      </top>
      <bottom style="dotted">
        <color indexed="64"/>
      </bottom>
      <diagonal/>
    </border>
    <border>
      <left/>
      <right style="dotted">
        <color theme="0" tint="-0.499984740745262"/>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right style="dotted">
        <color theme="0" tint="-0.499984740745262"/>
      </right>
      <top style="dotted">
        <color theme="0" tint="-0.499984740745262"/>
      </top>
      <bottom/>
      <diagonal/>
    </border>
    <border>
      <left/>
      <right style="dotted">
        <color theme="0" tint="-0.499984740745262"/>
      </right>
      <top style="dotted">
        <color theme="0" tint="-0.499984740745262"/>
      </top>
      <bottom style="thin">
        <color indexed="64"/>
      </bottom>
      <diagonal/>
    </border>
    <border>
      <left style="dotted">
        <color theme="0" tint="-0.499984740745262"/>
      </left>
      <right/>
      <top/>
      <bottom style="dotted">
        <color theme="0" tint="-0.499984740745262"/>
      </bottom>
      <diagonal/>
    </border>
    <border>
      <left style="dotted">
        <color theme="0" tint="-0.499984740745262"/>
      </left>
      <right style="dotted">
        <color theme="0" tint="-0.499984740745262"/>
      </right>
      <top style="dotted">
        <color theme="0" tint="-0.499984740745262"/>
      </top>
      <bottom style="thin">
        <color indexed="64"/>
      </bottom>
      <diagonal/>
    </border>
    <border>
      <left style="medium">
        <color indexed="64"/>
      </left>
      <right style="medium">
        <color indexed="64"/>
      </right>
      <top style="medium">
        <color indexed="64"/>
      </top>
      <bottom style="medium">
        <color indexed="64"/>
      </bottom>
      <diagonal/>
    </border>
    <border>
      <left/>
      <right style="dotted">
        <color theme="0" tint="-0.499984740745262"/>
      </right>
      <top style="dotted">
        <color theme="0" tint="-0.499984740745262"/>
      </top>
      <bottom style="dotted">
        <color indexed="64"/>
      </bottom>
      <diagonal/>
    </border>
    <border>
      <left style="dotted">
        <color theme="0" tint="-0.499984740745262"/>
      </left>
      <right style="dotted">
        <color theme="0" tint="-0.499984740745262"/>
      </right>
      <top style="dotted">
        <color theme="0" tint="-0.499984740745262"/>
      </top>
      <bottom style="dotted">
        <color indexed="64"/>
      </bottom>
      <diagonal/>
    </border>
    <border>
      <left style="dotted">
        <color theme="0" tint="-0.499984740745262"/>
      </left>
      <right style="dotted">
        <color theme="0" tint="-0.499984740745262"/>
      </right>
      <top style="dotted">
        <color theme="0" tint="-0.499984740745262"/>
      </top>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thin">
        <color indexed="64"/>
      </bottom>
      <diagonal/>
    </border>
    <border>
      <left/>
      <right style="dotted">
        <color indexed="64"/>
      </right>
      <top/>
      <bottom/>
      <diagonal/>
    </border>
    <border>
      <left/>
      <right style="dotted">
        <color indexed="64"/>
      </right>
      <top style="dotted">
        <color theme="0" tint="-0.499984740745262"/>
      </top>
      <bottom style="dotted">
        <color indexed="64"/>
      </bottom>
      <diagonal/>
    </border>
    <border>
      <left/>
      <right style="dotted">
        <color indexed="64"/>
      </right>
      <top/>
      <bottom style="dotted">
        <color theme="0" tint="-0.499984740745262"/>
      </bottom>
      <diagonal/>
    </border>
    <border>
      <left style="dotted">
        <color theme="0" tint="-0.499984740745262"/>
      </left>
      <right style="dotted">
        <color indexed="64"/>
      </right>
      <top style="dotted">
        <color theme="0" tint="-0.499984740745262"/>
      </top>
      <bottom style="dotted">
        <color indexed="64"/>
      </bottom>
      <diagonal/>
    </border>
    <border>
      <left/>
      <right/>
      <top style="dotted">
        <color theme="0" tint="-0.499984740745262"/>
      </top>
      <bottom style="dotted">
        <color indexed="64"/>
      </bottom>
      <diagonal/>
    </border>
    <border>
      <left style="dotted">
        <color indexed="64"/>
      </left>
      <right style="dotted">
        <color indexed="64"/>
      </right>
      <top/>
      <bottom style="thin">
        <color indexed="64"/>
      </bottom>
      <diagonal/>
    </border>
    <border>
      <left/>
      <right style="dotted">
        <color indexed="64"/>
      </right>
      <top style="dotted">
        <color theme="0" tint="-0.499984740745262"/>
      </top>
      <bottom style="dotted">
        <color theme="0" tint="-0.499984740745262"/>
      </bottom>
      <diagonal/>
    </border>
    <border>
      <left/>
      <right style="dotted">
        <color indexed="64"/>
      </right>
      <top style="dotted">
        <color theme="0" tint="-0.499984740745262"/>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theme="0" tint="-0.499984740745262"/>
      </right>
      <top/>
      <bottom style="dotted">
        <color indexed="64"/>
      </bottom>
      <diagonal/>
    </border>
    <border>
      <left/>
      <right style="dotted">
        <color theme="0" tint="-0.499984740745262"/>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thin">
        <color indexed="64"/>
      </bottom>
      <diagonal/>
    </border>
    <border>
      <left style="dotted">
        <color indexed="64"/>
      </left>
      <right style="dotted">
        <color indexed="64"/>
      </right>
      <top style="dotted">
        <color theme="0" tint="-0.499984740745262"/>
      </top>
      <bottom style="dotted">
        <color indexed="64"/>
      </bottom>
      <diagonal/>
    </border>
    <border>
      <left style="dotted">
        <color indexed="64"/>
      </left>
      <right style="dotted">
        <color theme="0" tint="-0.499984740745262"/>
      </right>
      <top style="dotted">
        <color theme="0" tint="-0.499984740745262"/>
      </top>
      <bottom style="dotted">
        <color indexed="64"/>
      </bottom>
      <diagonal/>
    </border>
    <border>
      <left style="dotted">
        <color indexed="64"/>
      </left>
      <right/>
      <top style="dotted">
        <color theme="0" tint="-0.499984740745262"/>
      </top>
      <bottom style="dotted">
        <color indexed="64"/>
      </bottom>
      <diagonal/>
    </border>
    <border>
      <left style="dotted">
        <color theme="0" tint="-0.499984740745262"/>
      </left>
      <right style="dotted">
        <color theme="0" tint="-0.499984740745262"/>
      </right>
      <top style="dotted">
        <color indexed="64"/>
      </top>
      <bottom style="thin">
        <color indexed="64"/>
      </bottom>
      <diagonal/>
    </border>
    <border>
      <left style="dotted">
        <color theme="0" tint="-0.499984740745262"/>
      </left>
      <right style="dotted">
        <color indexed="64"/>
      </right>
      <top style="dotted">
        <color theme="0" tint="-0.499984740745262"/>
      </top>
      <bottom style="dotted">
        <color theme="0" tint="-0.499984740745262"/>
      </bottom>
      <diagonal/>
    </border>
    <border>
      <left style="dotted">
        <color indexed="64"/>
      </left>
      <right style="dotted">
        <color indexed="64"/>
      </right>
      <top style="dotted">
        <color theme="0" tint="-0.499984740745262"/>
      </top>
      <bottom style="thin">
        <color indexed="64"/>
      </bottom>
      <diagonal/>
    </border>
    <border>
      <left/>
      <right style="dotted">
        <color theme="0" tint="-0.499984740745262"/>
      </right>
      <top style="dotted">
        <color indexed="64"/>
      </top>
      <bottom style="thin">
        <color indexed="64"/>
      </bottom>
      <diagonal/>
    </border>
    <border>
      <left style="dotted">
        <color theme="0" tint="-0.499984740745262"/>
      </left>
      <right/>
      <top style="dotted">
        <color theme="0" tint="-0.499984740745262"/>
      </top>
      <bottom style="dotted">
        <color indexed="64"/>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style="dotted">
        <color indexed="64"/>
      </left>
      <right style="dotted">
        <color theme="0" tint="-0.499984740745262"/>
      </right>
      <top style="dotted">
        <color indexed="64"/>
      </top>
      <bottom style="thin">
        <color indexed="64"/>
      </bottom>
      <diagonal/>
    </border>
    <border>
      <left style="dotted">
        <color indexed="64"/>
      </left>
      <right style="dotted">
        <color indexed="64"/>
      </right>
      <top/>
      <bottom/>
      <diagonal/>
    </border>
    <border>
      <left/>
      <right/>
      <top style="dotted">
        <color indexed="64"/>
      </top>
      <bottom/>
      <diagonal/>
    </border>
    <border>
      <left style="dotted">
        <color indexed="64"/>
      </left>
      <right style="dotted">
        <color indexed="64"/>
      </right>
      <top style="dotted">
        <color theme="0" tint="-0.499984740745262"/>
      </top>
      <bottom/>
      <diagonal/>
    </border>
    <border>
      <left/>
      <right style="thin">
        <color indexed="64"/>
      </right>
      <top/>
      <bottom style="thin">
        <color indexed="64"/>
      </bottom>
      <diagonal/>
    </border>
  </borders>
  <cellStyleXfs count="13947">
    <xf numFmtId="0" fontId="0" fillId="0" borderId="0"/>
    <xf numFmtId="0" fontId="17" fillId="0" borderId="0" applyBorder="0">
      <alignment vertical="top" wrapText="1"/>
    </xf>
    <xf numFmtId="0" fontId="18" fillId="0" borderId="0" applyBorder="0">
      <alignment vertical="top" wrapText="1"/>
    </xf>
    <xf numFmtId="0" fontId="20" fillId="0" borderId="0" applyBorder="0">
      <alignment horizontal="left" vertical="top"/>
    </xf>
    <xf numFmtId="0" fontId="19" fillId="0" borderId="0" applyBorder="0">
      <alignment vertical="top" wrapText="1"/>
    </xf>
    <xf numFmtId="0" fontId="25" fillId="0" borderId="0"/>
    <xf numFmtId="0" fontId="26" fillId="0" borderId="0"/>
    <xf numFmtId="164" fontId="26" fillId="0" borderId="0" applyFont="0" applyFill="0" applyBorder="0" applyAlignment="0" applyProtection="0"/>
    <xf numFmtId="0" fontId="25" fillId="0" borderId="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0" fontId="27" fillId="0" borderId="0"/>
    <xf numFmtId="164" fontId="33" fillId="0" borderId="0" applyFont="0" applyFill="0" applyBorder="0" applyAlignment="0" applyProtection="0"/>
    <xf numFmtId="170" fontId="27" fillId="0" borderId="0" applyFont="0" applyFill="0" applyBorder="0" applyAlignment="0" applyProtection="0"/>
    <xf numFmtId="170" fontId="25" fillId="0" borderId="0" applyFont="0" applyFill="0" applyBorder="0" applyAlignment="0" applyProtection="0"/>
    <xf numFmtId="0" fontId="29" fillId="0" borderId="0">
      <alignment horizontal="right" vertical="top"/>
    </xf>
    <xf numFmtId="0" fontId="30" fillId="0" borderId="0">
      <alignment horizontal="justify" vertical="top" wrapText="1"/>
    </xf>
    <xf numFmtId="0" fontId="29" fillId="0" borderId="0">
      <alignment horizontal="left"/>
    </xf>
    <xf numFmtId="0" fontId="30" fillId="0" borderId="0">
      <alignment horizontal="right"/>
    </xf>
    <xf numFmtId="4" fontId="30" fillId="0" borderId="0">
      <alignment horizontal="right" wrapText="1"/>
    </xf>
    <xf numFmtId="0" fontId="30" fillId="0" borderId="0">
      <alignment horizontal="right"/>
    </xf>
    <xf numFmtId="4" fontId="30" fillId="0" borderId="0">
      <alignment horizontal="right"/>
    </xf>
    <xf numFmtId="169" fontId="32" fillId="0" borderId="0"/>
    <xf numFmtId="0" fontId="33" fillId="0" borderId="0"/>
    <xf numFmtId="0" fontId="25" fillId="0" borderId="0"/>
    <xf numFmtId="4" fontId="25" fillId="0" borderId="0">
      <alignment horizontal="justify" vertical="top"/>
    </xf>
    <xf numFmtId="0" fontId="34" fillId="0" borderId="0"/>
    <xf numFmtId="0" fontId="35" fillId="0" borderId="0"/>
    <xf numFmtId="0" fontId="31" fillId="0" borderId="0"/>
    <xf numFmtId="0" fontId="28" fillId="0" borderId="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0" fontId="25" fillId="0" borderId="0"/>
    <xf numFmtId="170" fontId="25" fillId="0" borderId="0" applyFont="0" applyFill="0" applyBorder="0" applyAlignment="0" applyProtection="0"/>
    <xf numFmtId="170" fontId="25" fillId="0" borderId="0" applyFont="0" applyFill="0" applyBorder="0" applyAlignment="0" applyProtection="0"/>
    <xf numFmtId="0" fontId="25" fillId="0" borderId="0"/>
    <xf numFmtId="0" fontId="1" fillId="0" borderId="0"/>
    <xf numFmtId="0" fontId="69" fillId="0" borderId="0"/>
  </cellStyleXfs>
  <cellXfs count="509">
    <xf numFmtId="0" fontId="0" fillId="0" borderId="0" xfId="0"/>
    <xf numFmtId="0" fontId="2"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7" fillId="0" borderId="0" xfId="0" applyFont="1" applyAlignment="1">
      <alignment vertical="top" wrapText="1"/>
    </xf>
    <xf numFmtId="0" fontId="5" fillId="0" borderId="0" xfId="0" applyFont="1" applyAlignment="1">
      <alignment horizontal="center"/>
    </xf>
    <xf numFmtId="0" fontId="5" fillId="0" borderId="0" xfId="0" applyFont="1"/>
    <xf numFmtId="0" fontId="4" fillId="0" borderId="0" xfId="0" applyFont="1"/>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4" fillId="0" borderId="0" xfId="0" applyFont="1" applyAlignment="1" applyProtection="1">
      <alignment vertical="top" wrapText="1"/>
      <protection locked="0"/>
    </xf>
    <xf numFmtId="0" fontId="5" fillId="0" borderId="0" xfId="0" applyFont="1" applyAlignment="1">
      <alignment horizontal="left" vertical="top" wrapText="1"/>
    </xf>
    <xf numFmtId="0" fontId="2" fillId="0" borderId="0" xfId="0" applyFont="1"/>
    <xf numFmtId="0" fontId="3" fillId="0" borderId="0" xfId="0" applyFont="1"/>
    <xf numFmtId="0" fontId="3" fillId="0" borderId="5" xfId="0" applyFont="1" applyBorder="1" applyAlignment="1">
      <alignment vertical="top"/>
    </xf>
    <xf numFmtId="0" fontId="3" fillId="0" borderId="2" xfId="0" applyFont="1" applyBorder="1"/>
    <xf numFmtId="0" fontId="15" fillId="0" borderId="0" xfId="0" applyFont="1" applyAlignment="1">
      <alignment horizontal="left" vertical="center"/>
    </xf>
    <xf numFmtId="0" fontId="13" fillId="0" borderId="0" xfId="0" applyFont="1" applyAlignment="1" applyProtection="1">
      <alignment horizontal="left" vertical="top" wrapText="1"/>
      <protection locked="0"/>
    </xf>
    <xf numFmtId="0" fontId="4" fillId="0" borderId="0" xfId="0" applyFont="1" applyAlignment="1">
      <alignment vertical="top" wrapText="1"/>
    </xf>
    <xf numFmtId="0" fontId="11" fillId="0" borderId="0" xfId="0" applyFont="1" applyAlignment="1">
      <alignment horizontal="left" vertical="top" wrapText="1"/>
    </xf>
    <xf numFmtId="0" fontId="16" fillId="0" borderId="0" xfId="0" applyFont="1" applyAlignment="1" applyProtection="1">
      <alignment horizontal="center" vertical="top" wrapText="1"/>
      <protection locked="0"/>
    </xf>
    <xf numFmtId="0" fontId="16" fillId="0" borderId="0" xfId="0" applyFont="1" applyAlignment="1" applyProtection="1">
      <alignment vertical="top" wrapText="1"/>
      <protection locked="0"/>
    </xf>
    <xf numFmtId="0" fontId="16" fillId="0" borderId="0" xfId="0" applyFont="1"/>
    <xf numFmtId="0" fontId="14" fillId="0" borderId="0" xfId="1" applyFont="1">
      <alignment vertical="top" wrapText="1"/>
    </xf>
    <xf numFmtId="0" fontId="16" fillId="0" borderId="3" xfId="0" applyFont="1" applyBorder="1"/>
    <xf numFmtId="0" fontId="22" fillId="0" borderId="0" xfId="0" applyFont="1" applyAlignment="1">
      <alignment vertical="top" wrapText="1"/>
    </xf>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21" fillId="0" borderId="0" xfId="0" applyFont="1"/>
    <xf numFmtId="0" fontId="10" fillId="0" borderId="0" xfId="0" applyFont="1" applyAlignment="1">
      <alignment vertical="top" wrapText="1"/>
    </xf>
    <xf numFmtId="0" fontId="23" fillId="0" borderId="0" xfId="0" applyFont="1" applyAlignment="1">
      <alignment horizontal="left" vertical="center"/>
    </xf>
    <xf numFmtId="0" fontId="9" fillId="0" borderId="0" xfId="1" applyFont="1">
      <alignment vertical="top" wrapText="1"/>
    </xf>
    <xf numFmtId="0" fontId="12" fillId="2" borderId="0" xfId="0" applyFont="1" applyFill="1"/>
    <xf numFmtId="0" fontId="24" fillId="0" borderId="0" xfId="0" applyFont="1"/>
    <xf numFmtId="0" fontId="5" fillId="0" borderId="0" xfId="0" applyFont="1" applyAlignment="1">
      <alignment horizontal="left"/>
    </xf>
    <xf numFmtId="0" fontId="7" fillId="0" borderId="1" xfId="0" applyFont="1" applyBorder="1" applyAlignment="1">
      <alignment vertical="top"/>
    </xf>
    <xf numFmtId="0" fontId="4" fillId="0" borderId="0" xfId="0" applyFont="1" applyAlignment="1" applyProtection="1">
      <alignment horizontal="center" vertical="top" wrapText="1"/>
      <protection locked="0"/>
    </xf>
    <xf numFmtId="0" fontId="11" fillId="0" borderId="1" xfId="0" applyFont="1" applyBorder="1"/>
    <xf numFmtId="167" fontId="13" fillId="0" borderId="0" xfId="0" applyNumberFormat="1" applyFont="1"/>
    <xf numFmtId="4" fontId="7" fillId="0" borderId="1" xfId="0" applyNumberFormat="1" applyFont="1" applyBorder="1" applyAlignment="1">
      <alignment vertical="top"/>
    </xf>
    <xf numFmtId="4" fontId="7" fillId="0" borderId="0" xfId="0" applyNumberFormat="1" applyFont="1" applyAlignment="1" applyProtection="1">
      <alignment vertical="top" wrapText="1"/>
      <protection locked="0"/>
    </xf>
    <xf numFmtId="0" fontId="7" fillId="0" borderId="0" xfId="0" applyFont="1" applyAlignment="1" applyProtection="1">
      <alignment vertical="top" wrapText="1"/>
      <protection locked="0"/>
    </xf>
    <xf numFmtId="4" fontId="7" fillId="0" borderId="0" xfId="0" applyNumberFormat="1" applyFont="1"/>
    <xf numFmtId="0" fontId="7" fillId="0" borderId="0" xfId="0" applyFont="1"/>
    <xf numFmtId="4" fontId="7" fillId="0" borderId="5" xfId="0" applyNumberFormat="1" applyFont="1" applyBorder="1" applyAlignment="1">
      <alignment vertical="top"/>
    </xf>
    <xf numFmtId="0" fontId="7" fillId="0" borderId="5" xfId="0" applyFont="1" applyBorder="1" applyAlignment="1">
      <alignment vertical="top"/>
    </xf>
    <xf numFmtId="4" fontId="22" fillId="0" borderId="0" xfId="0" applyNumberFormat="1" applyFont="1"/>
    <xf numFmtId="0" fontId="22" fillId="0" borderId="0" xfId="0" applyFont="1"/>
    <xf numFmtId="4" fontId="6" fillId="0" borderId="0" xfId="0" applyNumberFormat="1" applyFont="1"/>
    <xf numFmtId="0" fontId="6" fillId="0" borderId="0" xfId="1" applyFont="1">
      <alignment vertical="top" wrapText="1"/>
    </xf>
    <xf numFmtId="0" fontId="2" fillId="0" borderId="0" xfId="0" applyFont="1" applyAlignment="1">
      <alignment vertical="top" wrapText="1"/>
    </xf>
    <xf numFmtId="0" fontId="37" fillId="0" borderId="0" xfId="0" applyFont="1" applyAlignment="1">
      <alignment vertical="top" wrapText="1"/>
    </xf>
    <xf numFmtId="0" fontId="12" fillId="0" borderId="0" xfId="0" applyFont="1"/>
    <xf numFmtId="0" fontId="9" fillId="0" borderId="0" xfId="1" applyFont="1" applyBorder="1">
      <alignment vertical="top" wrapText="1"/>
    </xf>
    <xf numFmtId="0" fontId="11" fillId="0" borderId="0" xfId="0" applyFont="1" applyAlignment="1">
      <alignment vertical="top"/>
    </xf>
    <xf numFmtId="0" fontId="11" fillId="0" borderId="0" xfId="0" applyFont="1" applyAlignment="1" applyProtection="1">
      <alignment horizontal="left" vertical="top" wrapText="1"/>
      <protection locked="0"/>
    </xf>
    <xf numFmtId="0" fontId="14" fillId="0" borderId="0" xfId="1" applyFont="1" applyBorder="1">
      <alignment vertical="top" wrapText="1"/>
    </xf>
    <xf numFmtId="0" fontId="11" fillId="0" borderId="0" xfId="0" applyFont="1" applyAlignment="1" applyProtection="1">
      <alignment horizontal="left" vertical="top"/>
      <protection locked="0"/>
    </xf>
    <xf numFmtId="0" fontId="3" fillId="0" borderId="0" xfId="0" applyFont="1" applyAlignment="1">
      <alignment vertical="top"/>
    </xf>
    <xf numFmtId="0" fontId="7" fillId="0" borderId="0" xfId="0" applyFont="1" applyAlignment="1">
      <alignment vertical="top"/>
    </xf>
    <xf numFmtId="0" fontId="41" fillId="0" borderId="0" xfId="1" applyFont="1" applyProtection="1">
      <alignment vertical="top" wrapText="1"/>
      <protection locked="0"/>
    </xf>
    <xf numFmtId="0" fontId="45" fillId="0" borderId="0" xfId="0" applyFont="1" applyAlignment="1">
      <alignment horizontal="center" vertical="top" wrapText="1"/>
    </xf>
    <xf numFmtId="0" fontId="45" fillId="0" borderId="0" xfId="0" applyFont="1" applyAlignment="1">
      <alignment horizontal="left" vertical="top" wrapText="1"/>
    </xf>
    <xf numFmtId="0" fontId="45" fillId="0" borderId="1" xfId="0" applyFont="1" applyBorder="1" applyAlignment="1">
      <alignment horizontal="center"/>
    </xf>
    <xf numFmtId="0" fontId="45" fillId="0" borderId="0" xfId="0" applyFont="1" applyAlignment="1">
      <alignment horizontal="center"/>
    </xf>
    <xf numFmtId="0" fontId="45" fillId="0" borderId="0" xfId="0" applyFont="1" applyAlignment="1">
      <alignment horizontal="left" vertical="top"/>
    </xf>
    <xf numFmtId="0" fontId="43" fillId="0" borderId="0" xfId="0" applyFont="1" applyAlignment="1">
      <alignment horizontal="center"/>
    </xf>
    <xf numFmtId="0" fontId="45" fillId="0" borderId="0" xfId="0" applyFont="1"/>
    <xf numFmtId="0" fontId="45" fillId="0" borderId="0" xfId="0" applyFont="1" applyAlignment="1">
      <alignment horizontal="left"/>
    </xf>
    <xf numFmtId="165" fontId="49" fillId="0" borderId="2" xfId="0" applyNumberFormat="1" applyFont="1" applyBorder="1" applyAlignment="1">
      <alignment horizontal="left" vertical="top"/>
    </xf>
    <xf numFmtId="49" fontId="49" fillId="0" borderId="0" xfId="0" applyNumberFormat="1" applyFont="1" applyAlignment="1">
      <alignment horizontal="center"/>
    </xf>
    <xf numFmtId="165" fontId="49" fillId="0" borderId="0" xfId="0" applyNumberFormat="1" applyFont="1" applyAlignment="1">
      <alignment horizontal="left" vertical="top"/>
    </xf>
    <xf numFmtId="0" fontId="50" fillId="0" borderId="0" xfId="0" applyFont="1" applyAlignment="1" applyProtection="1">
      <alignment horizontal="center" vertical="top"/>
      <protection locked="0"/>
    </xf>
    <xf numFmtId="0" fontId="49" fillId="0" borderId="0" xfId="1" applyFont="1" applyAlignment="1">
      <alignment horizontal="center" vertical="top" wrapText="1"/>
    </xf>
    <xf numFmtId="0" fontId="49" fillId="0" borderId="0" xfId="1" applyFont="1" applyAlignment="1">
      <alignment horizontal="left" vertical="top"/>
    </xf>
    <xf numFmtId="0" fontId="49" fillId="0" borderId="0" xfId="1" applyFont="1" applyProtection="1">
      <alignment vertical="top" wrapText="1"/>
      <protection locked="0"/>
    </xf>
    <xf numFmtId="0" fontId="42" fillId="0" borderId="0" xfId="2" quotePrefix="1" applyFont="1">
      <alignment vertical="top" wrapText="1"/>
    </xf>
    <xf numFmtId="0" fontId="42" fillId="0" borderId="0" xfId="2" applyFont="1" applyAlignment="1">
      <alignment vertical="top"/>
    </xf>
    <xf numFmtId="0" fontId="42" fillId="0" borderId="0" xfId="1" applyFont="1" applyAlignment="1">
      <alignment horizontal="center" vertical="top" wrapText="1"/>
    </xf>
    <xf numFmtId="0" fontId="42" fillId="0" borderId="0" xfId="1" applyFont="1" applyAlignment="1">
      <alignment horizontal="left" vertical="top"/>
    </xf>
    <xf numFmtId="0" fontId="42" fillId="0" borderId="0" xfId="1" applyFont="1" applyProtection="1">
      <alignment vertical="top" wrapText="1"/>
      <protection locked="0"/>
    </xf>
    <xf numFmtId="0" fontId="45" fillId="0" borderId="0" xfId="0" applyFont="1" applyAlignment="1">
      <alignment horizontal="right" wrapText="1"/>
    </xf>
    <xf numFmtId="0" fontId="42" fillId="0" borderId="0" xfId="0" applyFont="1" applyAlignment="1">
      <alignment horizontal="center"/>
    </xf>
    <xf numFmtId="168" fontId="42" fillId="0" borderId="0" xfId="0" applyNumberFormat="1" applyFont="1" applyAlignment="1">
      <alignment horizontal="center"/>
    </xf>
    <xf numFmtId="4" fontId="42" fillId="0" borderId="0" xfId="0" applyNumberFormat="1" applyFont="1" applyAlignment="1">
      <alignment horizontal="right" vertical="top"/>
    </xf>
    <xf numFmtId="167" fontId="42" fillId="0" borderId="6" xfId="0" applyNumberFormat="1" applyFont="1" applyBorder="1" applyAlignment="1">
      <alignment horizontal="right"/>
    </xf>
    <xf numFmtId="167" fontId="44" fillId="0" borderId="21" xfId="0" applyNumberFormat="1" applyFont="1" applyBorder="1" applyAlignment="1">
      <alignment horizontal="center"/>
    </xf>
    <xf numFmtId="0" fontId="46" fillId="0" borderId="0" xfId="0" applyFont="1" applyAlignment="1">
      <alignment horizontal="center"/>
    </xf>
    <xf numFmtId="0" fontId="46" fillId="0" borderId="0" xfId="0" applyFont="1" applyAlignment="1">
      <alignment horizontal="left" vertical="top"/>
    </xf>
    <xf numFmtId="0" fontId="46" fillId="0" borderId="0" xfId="0" applyFont="1" applyAlignment="1">
      <alignment horizontal="right" wrapText="1"/>
    </xf>
    <xf numFmtId="0" fontId="44" fillId="0" borderId="0" xfId="0" applyFont="1" applyAlignment="1">
      <alignment horizontal="center"/>
    </xf>
    <xf numFmtId="4" fontId="44" fillId="0" borderId="0" xfId="0" applyNumberFormat="1" applyFont="1" applyAlignment="1">
      <alignment horizontal="right" vertical="top"/>
    </xf>
    <xf numFmtId="49" fontId="44" fillId="0" borderId="21" xfId="0" applyNumberFormat="1" applyFont="1" applyBorder="1" applyAlignment="1">
      <alignment horizontal="center"/>
    </xf>
    <xf numFmtId="165" fontId="41" fillId="0" borderId="2" xfId="0" applyNumberFormat="1" applyFont="1" applyBorder="1" applyAlignment="1">
      <alignment horizontal="left" vertical="top"/>
    </xf>
    <xf numFmtId="0" fontId="42" fillId="0" borderId="0" xfId="1" applyFont="1" applyAlignment="1">
      <alignment horizontal="center" vertical="top"/>
    </xf>
    <xf numFmtId="0" fontId="50" fillId="0" borderId="0" xfId="0" applyFont="1" applyAlignment="1">
      <alignment horizontal="center"/>
    </xf>
    <xf numFmtId="0" fontId="47" fillId="0" borderId="0" xfId="0" applyFont="1" applyAlignment="1">
      <alignment vertical="top" wrapText="1"/>
    </xf>
    <xf numFmtId="49" fontId="49" fillId="0" borderId="3" xfId="0" applyNumberFormat="1" applyFont="1" applyBorder="1" applyAlignment="1">
      <alignment horizontal="center"/>
    </xf>
    <xf numFmtId="165" fontId="49" fillId="0" borderId="3" xfId="0" applyNumberFormat="1" applyFont="1" applyBorder="1" applyAlignment="1">
      <alignment horizontal="left" vertical="top"/>
    </xf>
    <xf numFmtId="0" fontId="45" fillId="0" borderId="3" xfId="0" applyFont="1" applyBorder="1" applyAlignment="1" applyProtection="1">
      <alignment horizontal="center" vertical="top"/>
      <protection locked="0"/>
    </xf>
    <xf numFmtId="0" fontId="45" fillId="0" borderId="0" xfId="0" applyFont="1" applyAlignment="1" applyProtection="1">
      <alignment horizontal="center" vertical="top"/>
      <protection locked="0"/>
    </xf>
    <xf numFmtId="0" fontId="45" fillId="0" borderId="0" xfId="0" applyFont="1" applyAlignment="1">
      <alignment vertical="top" wrapText="1"/>
    </xf>
    <xf numFmtId="0" fontId="43" fillId="0" borderId="0" xfId="1" applyFont="1" applyAlignment="1">
      <alignment horizontal="center" vertical="top" wrapText="1"/>
    </xf>
    <xf numFmtId="0" fontId="43" fillId="0" borderId="0" xfId="1" applyFont="1" applyAlignment="1">
      <alignment horizontal="left" vertical="top"/>
    </xf>
    <xf numFmtId="0" fontId="51" fillId="0" borderId="0" xfId="0" applyFont="1" applyAlignment="1">
      <alignment horizontal="left" vertical="top"/>
    </xf>
    <xf numFmtId="165" fontId="43" fillId="0" borderId="2" xfId="0" applyNumberFormat="1" applyFont="1" applyBorder="1" applyAlignment="1">
      <alignment horizontal="center"/>
    </xf>
    <xf numFmtId="165" fontId="43" fillId="0" borderId="2" xfId="0" applyNumberFormat="1" applyFont="1" applyBorder="1" applyAlignment="1">
      <alignment horizontal="left" vertical="top"/>
    </xf>
    <xf numFmtId="0" fontId="43" fillId="0" borderId="2" xfId="0" applyFont="1" applyBorder="1" applyAlignment="1">
      <alignment horizontal="left"/>
    </xf>
    <xf numFmtId="167" fontId="43" fillId="0" borderId="2" xfId="0" applyNumberFormat="1" applyFont="1" applyBorder="1" applyAlignment="1">
      <alignment horizontal="right"/>
    </xf>
    <xf numFmtId="0" fontId="47" fillId="0" borderId="0" xfId="0" applyFont="1" applyAlignment="1">
      <alignment horizontal="center"/>
    </xf>
    <xf numFmtId="0" fontId="47" fillId="0" borderId="0" xfId="0" applyFont="1" applyAlignment="1">
      <alignment horizontal="left" vertical="top"/>
    </xf>
    <xf numFmtId="0" fontId="47" fillId="0" borderId="0" xfId="0" applyFont="1"/>
    <xf numFmtId="167" fontId="43" fillId="0" borderId="6" xfId="0" applyNumberFormat="1" applyFont="1" applyBorder="1" applyAlignment="1">
      <alignment horizontal="right"/>
    </xf>
    <xf numFmtId="0" fontId="37" fillId="0" borderId="0" xfId="0" applyFont="1"/>
    <xf numFmtId="0" fontId="42" fillId="0" borderId="0" xfId="1" applyFont="1">
      <alignment vertical="top" wrapText="1"/>
    </xf>
    <xf numFmtId="0" fontId="54" fillId="0" borderId="0" xfId="0" applyFont="1" applyAlignment="1">
      <alignment horizontal="center" vertical="top" wrapText="1"/>
    </xf>
    <xf numFmtId="0" fontId="54" fillId="0" borderId="0" xfId="0" applyFont="1" applyAlignment="1">
      <alignment horizontal="left" vertical="top" wrapText="1"/>
    </xf>
    <xf numFmtId="0" fontId="54" fillId="0" borderId="0" xfId="0" applyFont="1" applyAlignment="1">
      <alignment horizontal="center"/>
    </xf>
    <xf numFmtId="0" fontId="54" fillId="0" borderId="0" xfId="0" applyFont="1" applyAlignment="1">
      <alignment horizontal="left" vertical="top"/>
    </xf>
    <xf numFmtId="0" fontId="50" fillId="0" borderId="0" xfId="0" applyFont="1" applyAlignment="1">
      <alignment horizontal="left"/>
    </xf>
    <xf numFmtId="0" fontId="54" fillId="0" borderId="0" xfId="0" applyFont="1" applyAlignment="1">
      <alignment horizontal="left"/>
    </xf>
    <xf numFmtId="49" fontId="42" fillId="0" borderId="0" xfId="0" applyNumberFormat="1" applyFont="1" applyAlignment="1">
      <alignment horizontal="center"/>
    </xf>
    <xf numFmtId="165" fontId="42" fillId="0" borderId="0" xfId="0" applyNumberFormat="1" applyFont="1" applyAlignment="1">
      <alignment horizontal="left" vertical="top"/>
    </xf>
    <xf numFmtId="0" fontId="45" fillId="0" borderId="0" xfId="0" applyFont="1" applyAlignment="1" applyProtection="1">
      <alignment vertical="top" wrapText="1"/>
      <protection locked="0"/>
    </xf>
    <xf numFmtId="0" fontId="42" fillId="0" borderId="16" xfId="0" applyFont="1" applyBorder="1" applyAlignment="1">
      <alignment horizontal="center"/>
    </xf>
    <xf numFmtId="0" fontId="54" fillId="0" borderId="0" xfId="0" applyFont="1" applyAlignment="1">
      <alignment horizontal="right" wrapText="1"/>
    </xf>
    <xf numFmtId="0" fontId="56" fillId="0" borderId="0" xfId="0" applyFont="1" applyAlignment="1">
      <alignment horizontal="center"/>
    </xf>
    <xf numFmtId="4" fontId="49" fillId="0" borderId="0" xfId="0" applyNumberFormat="1" applyFont="1" applyAlignment="1" applyProtection="1">
      <alignment horizontal="right"/>
      <protection locked="0"/>
    </xf>
    <xf numFmtId="4" fontId="49" fillId="0" borderId="0" xfId="0" applyNumberFormat="1" applyFont="1" applyAlignment="1">
      <alignment horizontal="right" vertical="top"/>
    </xf>
    <xf numFmtId="0" fontId="50" fillId="0" borderId="0" xfId="0" applyFont="1" applyAlignment="1" applyProtection="1">
      <alignment vertical="top" wrapText="1"/>
      <protection locked="0"/>
    </xf>
    <xf numFmtId="4" fontId="42" fillId="0" borderId="0" xfId="0" applyNumberFormat="1" applyFont="1" applyAlignment="1" applyProtection="1">
      <alignment horizontal="right"/>
      <protection locked="0"/>
    </xf>
    <xf numFmtId="4" fontId="42" fillId="0" borderId="1" xfId="0" applyNumberFormat="1" applyFont="1" applyBorder="1" applyAlignment="1">
      <alignment horizontal="right" vertical="top"/>
    </xf>
    <xf numFmtId="165" fontId="44" fillId="0" borderId="2" xfId="0" applyNumberFormat="1" applyFont="1" applyBorder="1" applyAlignment="1">
      <alignment horizontal="left"/>
    </xf>
    <xf numFmtId="0" fontId="55" fillId="0" borderId="0" xfId="1" applyFont="1" applyAlignment="1">
      <alignment horizontal="center" vertical="top" wrapText="1"/>
    </xf>
    <xf numFmtId="0" fontId="55" fillId="0" borderId="0" xfId="1" applyFont="1" applyAlignment="1">
      <alignment horizontal="left" vertical="top"/>
    </xf>
    <xf numFmtId="0" fontId="53" fillId="0" borderId="0" xfId="0" applyFont="1" applyAlignment="1">
      <alignment horizontal="center"/>
    </xf>
    <xf numFmtId="0" fontId="53" fillId="0" borderId="0" xfId="0" applyFont="1" applyAlignment="1">
      <alignment horizontal="left" vertical="top"/>
    </xf>
    <xf numFmtId="0" fontId="50" fillId="0" borderId="0" xfId="0" applyFont="1" applyAlignment="1">
      <alignment horizontal="center" vertical="top" wrapText="1"/>
    </xf>
    <xf numFmtId="0" fontId="49" fillId="0" borderId="0" xfId="1" applyFont="1" applyBorder="1" applyProtection="1">
      <alignment vertical="top" wrapText="1"/>
      <protection locked="0"/>
    </xf>
    <xf numFmtId="165" fontId="44" fillId="3" borderId="2" xfId="0" applyNumberFormat="1" applyFont="1" applyFill="1" applyBorder="1" applyAlignment="1">
      <alignment horizontal="left"/>
    </xf>
    <xf numFmtId="0" fontId="43" fillId="0" borderId="0" xfId="1" applyFont="1" applyProtection="1">
      <alignment vertical="top" wrapText="1"/>
      <protection locked="0"/>
    </xf>
    <xf numFmtId="0" fontId="43" fillId="0" borderId="0" xfId="1" applyFont="1" applyBorder="1" applyProtection="1">
      <alignment vertical="top" wrapText="1"/>
      <protection locked="0"/>
    </xf>
    <xf numFmtId="0" fontId="42" fillId="0" borderId="20" xfId="0" applyFont="1" applyBorder="1" applyAlignment="1">
      <alignment horizontal="center"/>
    </xf>
    <xf numFmtId="165" fontId="44" fillId="3" borderId="2" xfId="0" applyNumberFormat="1" applyFont="1" applyFill="1" applyBorder="1" applyAlignment="1">
      <alignment horizontal="left" vertical="top"/>
    </xf>
    <xf numFmtId="0" fontId="10" fillId="0" borderId="0" xfId="0" applyFont="1"/>
    <xf numFmtId="0" fontId="3" fillId="0" borderId="0" xfId="0" applyFont="1" applyAlignment="1">
      <alignment vertical="top" wrapText="1"/>
    </xf>
    <xf numFmtId="0" fontId="8" fillId="0" borderId="0" xfId="0" applyFont="1"/>
    <xf numFmtId="0" fontId="8" fillId="0" borderId="0" xfId="0" applyFont="1" applyAlignment="1" applyProtection="1">
      <alignment horizontal="left" vertical="top" wrapText="1"/>
      <protection locked="0"/>
    </xf>
    <xf numFmtId="49" fontId="43" fillId="0" borderId="0" xfId="0" applyNumberFormat="1" applyFont="1" applyAlignment="1">
      <alignment horizontal="center"/>
    </xf>
    <xf numFmtId="165" fontId="43" fillId="0" borderId="0" xfId="0" applyNumberFormat="1" applyFont="1" applyAlignment="1">
      <alignment horizontal="left" vertical="top"/>
    </xf>
    <xf numFmtId="0" fontId="53" fillId="0" borderId="0" xfId="0" applyFont="1" applyAlignment="1">
      <alignment horizontal="left"/>
    </xf>
    <xf numFmtId="49" fontId="43" fillId="0" borderId="2" xfId="0" applyNumberFormat="1" applyFont="1" applyBorder="1" applyAlignment="1">
      <alignment horizontal="center"/>
    </xf>
    <xf numFmtId="0" fontId="43" fillId="0" borderId="2" xfId="0" applyFont="1" applyBorder="1" applyAlignment="1">
      <alignment vertical="top"/>
    </xf>
    <xf numFmtId="0" fontId="53" fillId="0" borderId="0" xfId="0" applyFont="1" applyAlignment="1">
      <alignment horizontal="left" vertical="top" wrapText="1"/>
    </xf>
    <xf numFmtId="0" fontId="50" fillId="0" borderId="0" xfId="0" applyFont="1"/>
    <xf numFmtId="0" fontId="45" fillId="0" borderId="5" xfId="0" applyFont="1" applyBorder="1" applyAlignment="1">
      <alignment horizontal="center" vertical="top"/>
    </xf>
    <xf numFmtId="0" fontId="45" fillId="0" borderId="0" xfId="0" applyFont="1" applyAlignment="1">
      <alignment horizontal="right" vertical="top" wrapText="1"/>
    </xf>
    <xf numFmtId="165" fontId="48" fillId="0" borderId="2" xfId="0" applyNumberFormat="1" applyFont="1" applyBorder="1" applyAlignment="1">
      <alignment horizontal="center"/>
    </xf>
    <xf numFmtId="165" fontId="48" fillId="0" borderId="2" xfId="0" applyNumberFormat="1" applyFont="1" applyBorder="1" applyAlignment="1">
      <alignment horizontal="left"/>
    </xf>
    <xf numFmtId="4" fontId="3" fillId="0" borderId="0" xfId="0" applyNumberFormat="1" applyFont="1"/>
    <xf numFmtId="0" fontId="55" fillId="0" borderId="2" xfId="3" applyFont="1" applyBorder="1">
      <alignment horizontal="left" vertical="top"/>
    </xf>
    <xf numFmtId="4" fontId="3" fillId="0" borderId="2" xfId="0" applyNumberFormat="1" applyFont="1" applyBorder="1"/>
    <xf numFmtId="0" fontId="57" fillId="0" borderId="0" xfId="0" applyFont="1" applyAlignment="1">
      <alignment horizontal="center" vertical="top" wrapText="1"/>
    </xf>
    <xf numFmtId="0" fontId="57" fillId="0" borderId="0" xfId="0" applyFont="1" applyAlignment="1">
      <alignment horizontal="left" vertical="top" wrapText="1"/>
    </xf>
    <xf numFmtId="0" fontId="57" fillId="0" borderId="11" xfId="0" applyFont="1" applyBorder="1" applyAlignment="1">
      <alignment horizontal="left" vertical="top" wrapText="1"/>
    </xf>
    <xf numFmtId="0" fontId="57" fillId="0" borderId="13" xfId="0" applyFont="1" applyBorder="1" applyAlignment="1">
      <alignment horizontal="center" vertical="center" wrapText="1"/>
    </xf>
    <xf numFmtId="0" fontId="57" fillId="0" borderId="11" xfId="0" applyFont="1" applyBorder="1" applyAlignment="1">
      <alignment horizontal="center" vertical="center" wrapText="1"/>
    </xf>
    <xf numFmtId="0" fontId="40" fillId="0" borderId="0" xfId="0" applyFont="1" applyAlignment="1">
      <alignment vertical="top" wrapText="1"/>
    </xf>
    <xf numFmtId="0" fontId="57" fillId="0" borderId="9" xfId="0" applyFont="1" applyBorder="1" applyAlignment="1" applyProtection="1">
      <alignment vertical="top" wrapText="1"/>
      <protection locked="0"/>
    </xf>
    <xf numFmtId="0" fontId="58" fillId="0" borderId="0" xfId="0" applyFont="1" applyAlignment="1" applyProtection="1">
      <alignment horizontal="left" vertical="top" wrapText="1"/>
      <protection locked="0"/>
    </xf>
    <xf numFmtId="0" fontId="58" fillId="0" borderId="0" xfId="0" applyFont="1"/>
    <xf numFmtId="0" fontId="57" fillId="0" borderId="15" xfId="0" applyFont="1" applyBorder="1" applyAlignment="1">
      <alignment horizontal="left" vertical="top" wrapText="1"/>
    </xf>
    <xf numFmtId="0" fontId="57" fillId="0" borderId="16" xfId="0" applyFont="1" applyBorder="1" applyAlignment="1">
      <alignment horizontal="center" vertical="center" wrapText="1"/>
    </xf>
    <xf numFmtId="0" fontId="59" fillId="0" borderId="0" xfId="1" applyFont="1" applyAlignment="1">
      <alignment horizontal="center" vertical="top" wrapText="1"/>
    </xf>
    <xf numFmtId="0" fontId="59" fillId="0" borderId="0" xfId="1" applyFont="1" applyAlignment="1">
      <alignment horizontal="left" vertical="top"/>
    </xf>
    <xf numFmtId="0" fontId="40" fillId="0" borderId="0" xfId="0" applyFont="1"/>
    <xf numFmtId="0" fontId="60" fillId="0" borderId="0" xfId="0" applyFont="1" applyAlignment="1">
      <alignment horizontal="center" vertical="top" wrapText="1"/>
    </xf>
    <xf numFmtId="0" fontId="60" fillId="0" borderId="0" xfId="0" applyFont="1" applyAlignment="1">
      <alignment horizontal="left" vertical="top" wrapText="1"/>
    </xf>
    <xf numFmtId="0" fontId="57" fillId="0" borderId="0" xfId="0" applyFont="1" applyAlignment="1" applyProtection="1">
      <alignment vertical="top" wrapText="1"/>
      <protection locked="0"/>
    </xf>
    <xf numFmtId="0" fontId="61" fillId="0" borderId="0" xfId="0" applyFont="1" applyAlignment="1">
      <alignment vertical="top" wrapText="1"/>
    </xf>
    <xf numFmtId="0" fontId="60" fillId="0" borderId="11" xfId="0" applyFont="1" applyBorder="1" applyAlignment="1">
      <alignment horizontal="left" vertical="top" wrapText="1"/>
    </xf>
    <xf numFmtId="0" fontId="60" fillId="0" borderId="13" xfId="0" applyFont="1" applyBorder="1" applyAlignment="1">
      <alignment horizontal="center" vertical="center" wrapText="1"/>
    </xf>
    <xf numFmtId="0" fontId="57" fillId="0" borderId="13" xfId="0" applyFont="1" applyBorder="1" applyAlignment="1" applyProtection="1">
      <alignment horizontal="center" vertical="center" wrapText="1"/>
      <protection locked="0"/>
    </xf>
    <xf numFmtId="0" fontId="57" fillId="0" borderId="11" xfId="0" applyFont="1" applyBorder="1" applyAlignment="1" applyProtection="1">
      <alignment horizontal="center" vertical="center" wrapText="1"/>
      <protection locked="0"/>
    </xf>
    <xf numFmtId="0" fontId="62" fillId="0" borderId="0" xfId="0" applyFont="1" applyAlignment="1" applyProtection="1">
      <alignment vertical="top" wrapText="1"/>
      <protection locked="0"/>
    </xf>
    <xf numFmtId="0" fontId="62" fillId="0" borderId="9" xfId="0" applyFont="1" applyBorder="1" applyAlignment="1" applyProtection="1">
      <alignment vertical="top" wrapText="1"/>
      <protection locked="0"/>
    </xf>
    <xf numFmtId="0" fontId="62" fillId="0" borderId="0" xfId="0" applyFont="1" applyAlignment="1">
      <alignment horizontal="center" vertical="top" wrapText="1"/>
    </xf>
    <xf numFmtId="0" fontId="57" fillId="0" borderId="19" xfId="0" applyFont="1" applyBorder="1" applyAlignment="1" applyProtection="1">
      <alignment vertical="top" wrapText="1"/>
      <protection locked="0"/>
    </xf>
    <xf numFmtId="0" fontId="58" fillId="0" borderId="0" xfId="0" applyFont="1" applyAlignment="1">
      <alignment vertical="top" wrapText="1"/>
    </xf>
    <xf numFmtId="0" fontId="57" fillId="0" borderId="9" xfId="0" applyFont="1" applyBorder="1" applyAlignment="1">
      <alignment horizontal="center" vertical="center" wrapText="1"/>
    </xf>
    <xf numFmtId="0" fontId="40" fillId="0" borderId="0" xfId="0" applyFont="1" applyAlignment="1">
      <alignment vertical="top"/>
    </xf>
    <xf numFmtId="0" fontId="57" fillId="0" borderId="0" xfId="0" applyFont="1" applyAlignment="1">
      <alignment horizontal="center"/>
    </xf>
    <xf numFmtId="0" fontId="57" fillId="0" borderId="0" xfId="0" applyFont="1" applyAlignment="1">
      <alignment horizontal="left" vertical="top"/>
    </xf>
    <xf numFmtId="0" fontId="60" fillId="0" borderId="22" xfId="0" applyFont="1" applyBorder="1" applyAlignment="1">
      <alignment horizontal="left" vertical="top" wrapText="1"/>
    </xf>
    <xf numFmtId="0" fontId="60" fillId="0" borderId="23" xfId="0" applyFont="1" applyBorder="1" applyAlignment="1">
      <alignment horizontal="center" vertical="center" wrapText="1"/>
    </xf>
    <xf numFmtId="0" fontId="40" fillId="0" borderId="0" xfId="0" applyFont="1" applyAlignment="1" applyProtection="1">
      <alignment horizontal="left" vertical="top" wrapText="1"/>
      <protection locked="0"/>
    </xf>
    <xf numFmtId="167" fontId="3" fillId="0" borderId="0" xfId="0" applyNumberFormat="1" applyFont="1"/>
    <xf numFmtId="0" fontId="57" fillId="0" borderId="0" xfId="0" applyFont="1" applyAlignment="1">
      <alignment horizontal="center" vertical="center" wrapText="1"/>
    </xf>
    <xf numFmtId="0" fontId="57" fillId="0" borderId="17" xfId="0" applyFont="1" applyBorder="1" applyAlignment="1">
      <alignment horizontal="left" vertical="top" wrapText="1"/>
    </xf>
    <xf numFmtId="4" fontId="42" fillId="0" borderId="0" xfId="0" applyNumberFormat="1" applyFont="1" applyAlignment="1" applyProtection="1">
      <alignment horizontal="right" vertical="top"/>
      <protection locked="0"/>
    </xf>
    <xf numFmtId="0" fontId="57" fillId="0" borderId="22" xfId="0" applyFont="1" applyBorder="1" applyAlignment="1">
      <alignment horizontal="left" vertical="top"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165" fontId="42" fillId="0" borderId="0" xfId="1" applyNumberFormat="1" applyFont="1" applyAlignment="1">
      <alignment horizontal="left" vertical="top"/>
    </xf>
    <xf numFmtId="165" fontId="42" fillId="0" borderId="0" xfId="1" applyNumberFormat="1" applyFont="1" applyAlignment="1">
      <alignment horizontal="center" vertical="top"/>
    </xf>
    <xf numFmtId="0" fontId="62" fillId="0" borderId="22" xfId="0" applyFont="1" applyBorder="1" applyAlignment="1">
      <alignment horizontal="left" vertical="top" wrapText="1"/>
    </xf>
    <xf numFmtId="165" fontId="43" fillId="0" borderId="0" xfId="1" applyNumberFormat="1" applyFont="1" applyAlignment="1">
      <alignment horizontal="left" vertical="top"/>
    </xf>
    <xf numFmtId="4" fontId="49" fillId="0" borderId="0" xfId="0" applyNumberFormat="1" applyFont="1" applyAlignment="1" applyProtection="1">
      <alignment horizontal="right" vertical="top"/>
      <protection locked="0"/>
    </xf>
    <xf numFmtId="4" fontId="42" fillId="0" borderId="16" xfId="0" applyNumberFormat="1" applyFont="1" applyBorder="1" applyAlignment="1" applyProtection="1">
      <alignment horizontal="right"/>
      <protection locked="0"/>
    </xf>
    <xf numFmtId="165" fontId="45" fillId="0" borderId="5" xfId="0" applyNumberFormat="1" applyFont="1" applyBorder="1" applyAlignment="1">
      <alignment horizontal="left" vertical="center"/>
    </xf>
    <xf numFmtId="0" fontId="5" fillId="0" borderId="0" xfId="13945" applyFont="1"/>
    <xf numFmtId="0" fontId="1" fillId="0" borderId="0" xfId="13945"/>
    <xf numFmtId="0" fontId="71" fillId="0" borderId="0" xfId="13945" applyFont="1" applyAlignment="1">
      <alignment wrapText="1"/>
    </xf>
    <xf numFmtId="0" fontId="72" fillId="0" borderId="0" xfId="13945" applyFont="1" applyAlignment="1">
      <alignment wrapText="1"/>
    </xf>
    <xf numFmtId="0" fontId="64" fillId="0" borderId="0" xfId="13945" applyFont="1" applyAlignment="1">
      <alignment wrapText="1"/>
    </xf>
    <xf numFmtId="0" fontId="13" fillId="0" borderId="0" xfId="13945" applyFont="1" applyAlignment="1">
      <alignment wrapText="1"/>
    </xf>
    <xf numFmtId="0" fontId="11" fillId="0" borderId="0" xfId="13945" applyFont="1" applyAlignment="1">
      <alignment vertical="top" wrapText="1"/>
    </xf>
    <xf numFmtId="0" fontId="63" fillId="0" borderId="0" xfId="13945" applyFont="1" applyAlignment="1">
      <alignment vertical="top" wrapText="1"/>
    </xf>
    <xf numFmtId="0" fontId="66" fillId="0" borderId="0" xfId="13945" applyFont="1" applyAlignment="1">
      <alignment vertical="top" wrapText="1"/>
    </xf>
    <xf numFmtId="0" fontId="73" fillId="0" borderId="0" xfId="13945" applyFont="1" applyAlignment="1">
      <alignment vertical="top" wrapText="1"/>
    </xf>
    <xf numFmtId="0" fontId="65" fillId="0" borderId="0" xfId="13945" applyFont="1" applyAlignment="1">
      <alignment vertical="top" wrapText="1"/>
    </xf>
    <xf numFmtId="0" fontId="64" fillId="0" borderId="0" xfId="13945" applyFont="1" applyAlignment="1">
      <alignment vertical="top" wrapText="1"/>
    </xf>
    <xf numFmtId="0" fontId="67" fillId="0" borderId="0" xfId="13945" applyFont="1"/>
    <xf numFmtId="0" fontId="5" fillId="0" borderId="0" xfId="13945" applyFont="1" applyAlignment="1">
      <alignment wrapText="1"/>
    </xf>
    <xf numFmtId="0" fontId="1" fillId="0" borderId="0" xfId="13945" applyAlignment="1">
      <alignment wrapText="1"/>
    </xf>
    <xf numFmtId="0" fontId="5" fillId="0" borderId="0" xfId="13945" applyFont="1" applyAlignment="1">
      <alignment vertical="top" wrapText="1"/>
    </xf>
    <xf numFmtId="0" fontId="68" fillId="0" borderId="0" xfId="13945" applyFont="1" applyAlignment="1">
      <alignment wrapText="1"/>
    </xf>
    <xf numFmtId="0" fontId="5" fillId="0" borderId="0" xfId="13945" applyFont="1" applyAlignment="1">
      <alignment vertical="top"/>
    </xf>
    <xf numFmtId="0" fontId="5" fillId="0" borderId="0" xfId="13945" applyFont="1" applyAlignment="1">
      <alignment horizontal="left" wrapText="1"/>
    </xf>
    <xf numFmtId="0" fontId="11" fillId="0" borderId="0" xfId="13946" applyFont="1" applyAlignment="1" applyProtection="1">
      <alignment horizontal="left" vertical="top" wrapText="1" shrinkToFit="1"/>
      <protection locked="0"/>
    </xf>
    <xf numFmtId="0" fontId="11" fillId="0" borderId="0" xfId="13945" applyFont="1" applyAlignment="1">
      <alignment vertical="center" wrapText="1"/>
    </xf>
    <xf numFmtId="0" fontId="11" fillId="0" borderId="0" xfId="13945" applyFont="1" applyAlignment="1">
      <alignment vertical="center"/>
    </xf>
    <xf numFmtId="0" fontId="11" fillId="0" borderId="0" xfId="13945" quotePrefix="1" applyFont="1" applyAlignment="1">
      <alignment vertical="top" wrapText="1"/>
    </xf>
    <xf numFmtId="0" fontId="11" fillId="0" borderId="0" xfId="13945" applyFont="1" applyAlignment="1">
      <alignment vertical="top"/>
    </xf>
    <xf numFmtId="0" fontId="70" fillId="0" borderId="0" xfId="13945" applyFont="1" applyAlignment="1">
      <alignment vertical="top" wrapText="1"/>
    </xf>
    <xf numFmtId="0" fontId="11" fillId="0" borderId="0" xfId="13946" applyFont="1" applyAlignment="1" applyProtection="1">
      <alignment horizontal="left" vertical="center" wrapText="1" shrinkToFit="1"/>
      <protection locked="0"/>
    </xf>
    <xf numFmtId="0" fontId="11" fillId="0" borderId="0" xfId="13946" applyFont="1" applyAlignment="1" applyProtection="1">
      <alignment horizontal="left" wrapText="1" shrinkToFit="1"/>
      <protection locked="0"/>
    </xf>
    <xf numFmtId="4" fontId="42" fillId="0" borderId="27" xfId="0" applyNumberFormat="1" applyFont="1" applyBorder="1" applyAlignment="1">
      <alignment horizontal="right" vertical="top"/>
    </xf>
    <xf numFmtId="0" fontId="42" fillId="0" borderId="29" xfId="0" applyFont="1" applyBorder="1" applyAlignment="1">
      <alignment horizontal="center"/>
    </xf>
    <xf numFmtId="168" fontId="42" fillId="0" borderId="30" xfId="0" applyNumberFormat="1" applyFont="1" applyBorder="1" applyAlignment="1">
      <alignment horizontal="center"/>
    </xf>
    <xf numFmtId="4" fontId="42" fillId="0" borderId="4" xfId="0" applyNumberFormat="1" applyFont="1" applyBorder="1" applyAlignment="1" applyProtection="1">
      <alignment horizontal="right"/>
      <protection locked="0"/>
    </xf>
    <xf numFmtId="0" fontId="45" fillId="0" borderId="0" xfId="1" applyFont="1">
      <alignment vertical="top" wrapText="1"/>
    </xf>
    <xf numFmtId="0" fontId="43" fillId="0" borderId="0" xfId="1" applyFont="1" applyBorder="1">
      <alignment vertical="top" wrapText="1"/>
    </xf>
    <xf numFmtId="0" fontId="60" fillId="0" borderId="32" xfId="0" applyFont="1" applyBorder="1" applyAlignment="1">
      <alignment horizontal="center" vertical="center" wrapText="1"/>
    </xf>
    <xf numFmtId="168" fontId="42" fillId="0" borderId="31" xfId="0" applyNumberFormat="1" applyFont="1" applyBorder="1" applyAlignment="1">
      <alignment horizontal="center"/>
    </xf>
    <xf numFmtId="0" fontId="43" fillId="0" borderId="31" xfId="1" applyFont="1" applyBorder="1">
      <alignment vertical="top" wrapText="1"/>
    </xf>
    <xf numFmtId="0" fontId="57" fillId="0" borderId="42" xfId="0" applyFont="1" applyBorder="1" applyAlignment="1" applyProtection="1">
      <alignment horizontal="center" vertical="center" wrapText="1"/>
      <protection locked="0"/>
    </xf>
    <xf numFmtId="0" fontId="57" fillId="0" borderId="27" xfId="0" applyFont="1" applyBorder="1" applyAlignment="1" applyProtection="1">
      <alignment vertical="top" wrapText="1"/>
      <protection locked="0"/>
    </xf>
    <xf numFmtId="4" fontId="42" fillId="0" borderId="31" xfId="0" applyNumberFormat="1" applyFont="1" applyBorder="1" applyAlignment="1" applyProtection="1">
      <alignment horizontal="right"/>
      <protection locked="0"/>
    </xf>
    <xf numFmtId="4" fontId="42" fillId="0" borderId="30" xfId="0" applyNumberFormat="1" applyFont="1" applyBorder="1" applyAlignment="1" applyProtection="1">
      <alignment horizontal="right"/>
      <protection locked="0"/>
    </xf>
    <xf numFmtId="0" fontId="60" fillId="0" borderId="4" xfId="0" applyFont="1" applyBorder="1" applyAlignment="1">
      <alignment horizontal="center" vertical="center" wrapText="1"/>
    </xf>
    <xf numFmtId="0" fontId="57" fillId="0" borderId="43"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wrapText="1"/>
      <protection locked="0"/>
    </xf>
    <xf numFmtId="4" fontId="42" fillId="0" borderId="39" xfId="0" applyNumberFormat="1" applyFont="1" applyBorder="1" applyAlignment="1" applyProtection="1">
      <alignment horizontal="right"/>
      <protection locked="0"/>
    </xf>
    <xf numFmtId="0" fontId="60" fillId="0" borderId="4" xfId="0" applyFont="1" applyBorder="1" applyAlignment="1">
      <alignment horizontal="left" vertical="top" wrapText="1"/>
    </xf>
    <xf numFmtId="0" fontId="60" fillId="0" borderId="40" xfId="0" applyFont="1" applyBorder="1" applyAlignment="1">
      <alignment horizontal="center" vertical="center" wrapText="1"/>
    </xf>
    <xf numFmtId="0" fontId="42" fillId="0" borderId="44" xfId="0" applyFont="1" applyBorder="1" applyAlignment="1">
      <alignment horizontal="center"/>
    </xf>
    <xf numFmtId="0" fontId="60" fillId="0" borderId="28" xfId="0" applyFont="1" applyBorder="1" applyAlignment="1">
      <alignment horizontal="left" vertical="top" wrapText="1"/>
    </xf>
    <xf numFmtId="0" fontId="60" fillId="0" borderId="29" xfId="0" applyFont="1" applyBorder="1" applyAlignment="1">
      <alignment horizontal="center" vertical="center" wrapText="1"/>
    </xf>
    <xf numFmtId="0" fontId="42" fillId="0" borderId="40" xfId="0" applyFont="1" applyBorder="1" applyAlignment="1">
      <alignment horizontal="center"/>
    </xf>
    <xf numFmtId="0" fontId="42" fillId="0" borderId="28" xfId="0" applyFont="1" applyBorder="1" applyAlignment="1">
      <alignment horizontal="center"/>
    </xf>
    <xf numFmtId="0" fontId="42" fillId="0" borderId="36" xfId="0" applyFont="1" applyBorder="1" applyAlignment="1">
      <alignment horizontal="center"/>
    </xf>
    <xf numFmtId="0" fontId="45" fillId="0" borderId="26" xfId="0" applyFont="1" applyBorder="1" applyAlignment="1">
      <alignment horizontal="right" wrapText="1"/>
    </xf>
    <xf numFmtId="0" fontId="42" fillId="0" borderId="39" xfId="0" applyFont="1" applyBorder="1" applyAlignment="1">
      <alignment horizontal="center"/>
    </xf>
    <xf numFmtId="0" fontId="57" fillId="0" borderId="35" xfId="0" applyFont="1" applyBorder="1" applyAlignment="1" applyProtection="1">
      <alignment horizontal="center" vertical="center" wrapText="1"/>
      <protection locked="0"/>
    </xf>
    <xf numFmtId="0" fontId="57" fillId="0" borderId="5" xfId="0" applyFont="1" applyBorder="1" applyAlignment="1" applyProtection="1">
      <alignment horizontal="center" vertical="center" wrapText="1"/>
      <protection locked="0"/>
    </xf>
    <xf numFmtId="0" fontId="57" fillId="0" borderId="27" xfId="0" applyFont="1" applyBorder="1" applyAlignment="1" applyProtection="1">
      <alignment horizontal="center" vertical="center" wrapText="1"/>
      <protection locked="0"/>
    </xf>
    <xf numFmtId="4" fontId="42" fillId="0" borderId="5" xfId="0" applyNumberFormat="1" applyFont="1" applyBorder="1" applyAlignment="1">
      <alignment horizontal="right" vertical="top"/>
    </xf>
    <xf numFmtId="0" fontId="60" fillId="0" borderId="33" xfId="0" applyFont="1" applyBorder="1" applyAlignment="1">
      <alignment horizontal="center" vertical="center" wrapText="1"/>
    </xf>
    <xf numFmtId="4" fontId="42" fillId="0" borderId="23" xfId="0" applyNumberFormat="1" applyFont="1" applyBorder="1" applyAlignment="1" applyProtection="1">
      <alignment horizontal="right" vertical="top"/>
      <protection locked="0"/>
    </xf>
    <xf numFmtId="4" fontId="42" fillId="0" borderId="22" xfId="0" applyNumberFormat="1" applyFont="1" applyBorder="1" applyAlignment="1">
      <alignment horizontal="right" vertical="top"/>
    </xf>
    <xf numFmtId="4" fontId="42" fillId="0" borderId="12" xfId="0" applyNumberFormat="1" applyFont="1" applyBorder="1" applyAlignment="1" applyProtection="1">
      <alignment horizontal="right" vertical="top"/>
      <protection locked="0"/>
    </xf>
    <xf numFmtId="4" fontId="42" fillId="0" borderId="22" xfId="0" applyNumberFormat="1" applyFont="1" applyBorder="1" applyAlignment="1" applyProtection="1">
      <alignment horizontal="right" vertical="top"/>
      <protection locked="0"/>
    </xf>
    <xf numFmtId="4" fontId="42" fillId="0" borderId="43" xfId="0" applyNumberFormat="1" applyFont="1" applyBorder="1" applyAlignment="1" applyProtection="1">
      <alignment horizontal="right" vertical="top"/>
      <protection locked="0"/>
    </xf>
    <xf numFmtId="0" fontId="57" fillId="0" borderId="33" xfId="0" applyFont="1" applyBorder="1" applyAlignment="1">
      <alignment horizontal="center" vertical="center" wrapText="1"/>
    </xf>
    <xf numFmtId="0" fontId="57" fillId="0" borderId="37" xfId="0" applyFont="1" applyBorder="1" applyAlignment="1">
      <alignment horizontal="left" vertical="top" wrapText="1"/>
    </xf>
    <xf numFmtId="0" fontId="45" fillId="0" borderId="32" xfId="0" applyFont="1" applyBorder="1" applyAlignment="1">
      <alignment horizontal="right" wrapText="1"/>
    </xf>
    <xf numFmtId="0" fontId="45" fillId="0" borderId="4" xfId="0" applyFont="1" applyBorder="1" applyAlignment="1">
      <alignment horizontal="right" wrapText="1"/>
    </xf>
    <xf numFmtId="0" fontId="45" fillId="0" borderId="30" xfId="0" applyFont="1" applyBorder="1" applyAlignment="1">
      <alignment horizontal="right" wrapText="1"/>
    </xf>
    <xf numFmtId="0" fontId="42" fillId="0" borderId="46" xfId="0" applyFont="1" applyBorder="1" applyAlignment="1">
      <alignment horizontal="center"/>
    </xf>
    <xf numFmtId="4" fontId="42" fillId="0" borderId="46" xfId="0" applyNumberFormat="1" applyFont="1" applyBorder="1" applyAlignment="1" applyProtection="1">
      <alignment horizontal="right" vertical="top"/>
      <protection locked="0"/>
    </xf>
    <xf numFmtId="4" fontId="42" fillId="0" borderId="39" xfId="0" applyNumberFormat="1" applyFont="1" applyBorder="1" applyAlignment="1" applyProtection="1">
      <alignment horizontal="right" vertical="top"/>
      <protection locked="0"/>
    </xf>
    <xf numFmtId="0" fontId="57" fillId="0" borderId="31" xfId="0" applyFont="1" applyBorder="1" applyAlignment="1">
      <alignment horizontal="center" vertical="center" wrapText="1"/>
    </xf>
    <xf numFmtId="4" fontId="42" fillId="0" borderId="42" xfId="0" applyNumberFormat="1" applyFont="1" applyBorder="1" applyAlignment="1" applyProtection="1">
      <alignment horizontal="right" vertical="top"/>
      <protection locked="0"/>
    </xf>
    <xf numFmtId="0" fontId="42" fillId="0" borderId="48" xfId="0" applyFont="1" applyBorder="1" applyAlignment="1">
      <alignment horizontal="center"/>
    </xf>
    <xf numFmtId="166" fontId="45" fillId="0" borderId="0" xfId="0" applyNumberFormat="1" applyFont="1" applyAlignment="1">
      <alignment horizontal="left" vertical="top" wrapText="1"/>
    </xf>
    <xf numFmtId="0" fontId="45" fillId="0" borderId="5" xfId="0" applyFont="1" applyBorder="1" applyAlignment="1">
      <alignment horizontal="right" wrapText="1"/>
    </xf>
    <xf numFmtId="0" fontId="42" fillId="0" borderId="47" xfId="0" applyFont="1" applyBorder="1" applyAlignment="1">
      <alignment horizontal="center"/>
    </xf>
    <xf numFmtId="4" fontId="42" fillId="0" borderId="22" xfId="0" applyNumberFormat="1" applyFont="1" applyBorder="1" applyAlignment="1" applyProtection="1">
      <alignment horizontal="right"/>
      <protection locked="0"/>
    </xf>
    <xf numFmtId="4" fontId="42" fillId="0" borderId="43" xfId="0" applyNumberFormat="1" applyFont="1" applyBorder="1" applyAlignment="1" applyProtection="1">
      <alignment horizontal="right"/>
      <protection locked="0"/>
    </xf>
    <xf numFmtId="4" fontId="42" fillId="0" borderId="23" xfId="0" applyNumberFormat="1" applyFont="1" applyBorder="1" applyAlignment="1" applyProtection="1">
      <alignment horizontal="right"/>
      <protection locked="0"/>
    </xf>
    <xf numFmtId="4" fontId="42" fillId="0" borderId="35" xfId="0" applyNumberFormat="1" applyFont="1" applyBorder="1" applyAlignment="1">
      <alignment horizontal="right"/>
    </xf>
    <xf numFmtId="4" fontId="42" fillId="0" borderId="5" xfId="0" applyNumberFormat="1" applyFont="1" applyBorder="1" applyAlignment="1">
      <alignment horizontal="right"/>
    </xf>
    <xf numFmtId="4" fontId="42" fillId="0" borderId="40" xfId="0" applyNumberFormat="1" applyFont="1" applyBorder="1" applyAlignment="1" applyProtection="1">
      <alignment horizontal="right"/>
      <protection locked="0"/>
    </xf>
    <xf numFmtId="4" fontId="42" fillId="0" borderId="41" xfId="0" applyNumberFormat="1" applyFont="1" applyBorder="1" applyAlignment="1" applyProtection="1">
      <alignment horizontal="right"/>
      <protection locked="0"/>
    </xf>
    <xf numFmtId="0" fontId="57" fillId="0" borderId="32" xfId="0" applyFont="1" applyBorder="1" applyAlignment="1">
      <alignment horizontal="center" vertical="center" wrapText="1"/>
    </xf>
    <xf numFmtId="4" fontId="42" fillId="0" borderId="27" xfId="0" applyNumberFormat="1" applyFont="1" applyBorder="1" applyAlignment="1" applyProtection="1">
      <alignment horizontal="right" vertical="top"/>
      <protection locked="0"/>
    </xf>
    <xf numFmtId="0" fontId="57" fillId="0" borderId="34" xfId="0" applyFont="1" applyBorder="1" applyAlignment="1">
      <alignment horizontal="center" vertical="center" wrapText="1"/>
    </xf>
    <xf numFmtId="2" fontId="45" fillId="0" borderId="0" xfId="0" applyNumberFormat="1" applyFont="1" applyAlignment="1">
      <alignment horizontal="left" vertical="top" wrapText="1"/>
    </xf>
    <xf numFmtId="2" fontId="42" fillId="0" borderId="10" xfId="2" applyNumberFormat="1" applyFont="1" applyBorder="1" applyAlignment="1">
      <alignment vertical="top"/>
    </xf>
    <xf numFmtId="2" fontId="57" fillId="0" borderId="34" xfId="0" applyNumberFormat="1" applyFont="1" applyBorder="1" applyAlignment="1">
      <alignment horizontal="center" vertical="center" wrapText="1"/>
    </xf>
    <xf numFmtId="2" fontId="42" fillId="0" borderId="31" xfId="2" applyNumberFormat="1" applyFont="1" applyBorder="1" applyAlignment="1">
      <alignment vertical="top"/>
    </xf>
    <xf numFmtId="2" fontId="57" fillId="0" borderId="33" xfId="0" applyNumberFormat="1" applyFont="1" applyBorder="1" applyAlignment="1">
      <alignment horizontal="center" vertical="center" wrapText="1"/>
    </xf>
    <xf numFmtId="2" fontId="42" fillId="0" borderId="31" xfId="0" applyNumberFormat="1" applyFont="1" applyBorder="1" applyAlignment="1">
      <alignment horizontal="center"/>
    </xf>
    <xf numFmtId="2" fontId="57" fillId="0" borderId="11" xfId="0" applyNumberFormat="1" applyFont="1" applyBorder="1" applyAlignment="1">
      <alignment horizontal="center" vertical="center" wrapText="1"/>
    </xf>
    <xf numFmtId="2" fontId="57" fillId="0" borderId="16" xfId="0" applyNumberFormat="1" applyFont="1" applyBorder="1" applyAlignment="1">
      <alignment horizontal="center" vertical="center" wrapText="1"/>
    </xf>
    <xf numFmtId="2" fontId="42" fillId="0" borderId="0" xfId="0" applyNumberFormat="1" applyFont="1" applyAlignment="1">
      <alignment horizontal="center"/>
    </xf>
    <xf numFmtId="2" fontId="43" fillId="0" borderId="2" xfId="0" applyNumberFormat="1" applyFont="1" applyBorder="1" applyAlignment="1">
      <alignment horizontal="right"/>
    </xf>
    <xf numFmtId="2" fontId="43" fillId="0" borderId="6" xfId="0" applyNumberFormat="1" applyFont="1" applyBorder="1" applyAlignment="1">
      <alignment horizontal="right"/>
    </xf>
    <xf numFmtId="2" fontId="45" fillId="0" borderId="0" xfId="0" applyNumberFormat="1" applyFont="1"/>
    <xf numFmtId="2" fontId="11" fillId="0" borderId="0" xfId="0" applyNumberFormat="1" applyFont="1"/>
    <xf numFmtId="2" fontId="45" fillId="0" borderId="10" xfId="1" applyNumberFormat="1" applyFont="1" applyBorder="1">
      <alignment vertical="top" wrapText="1"/>
    </xf>
    <xf numFmtId="2" fontId="43" fillId="0" borderId="0" xfId="0" applyNumberFormat="1" applyFont="1" applyAlignment="1">
      <alignment horizontal="center"/>
    </xf>
    <xf numFmtId="2" fontId="42" fillId="0" borderId="0" xfId="1" applyNumberFormat="1" applyFont="1">
      <alignment vertical="top" wrapText="1"/>
    </xf>
    <xf numFmtId="2" fontId="60" fillId="0" borderId="11" xfId="0" applyNumberFormat="1" applyFont="1" applyBorder="1" applyAlignment="1">
      <alignment horizontal="center" vertical="center" wrapText="1"/>
    </xf>
    <xf numFmtId="2" fontId="56" fillId="0" borderId="0" xfId="0" applyNumberFormat="1" applyFont="1" applyAlignment="1">
      <alignment horizontal="center"/>
    </xf>
    <xf numFmtId="0" fontId="45" fillId="0" borderId="28" xfId="0" applyFont="1" applyBorder="1" applyAlignment="1">
      <alignment horizontal="right" wrapText="1"/>
    </xf>
    <xf numFmtId="2" fontId="42" fillId="0" borderId="26" xfId="0" applyNumberFormat="1" applyFont="1" applyBorder="1" applyAlignment="1">
      <alignment horizontal="center"/>
    </xf>
    <xf numFmtId="4" fontId="42" fillId="0" borderId="25" xfId="0" applyNumberFormat="1" applyFont="1" applyBorder="1" applyAlignment="1">
      <alignment horizontal="right"/>
    </xf>
    <xf numFmtId="0" fontId="57" fillId="0" borderId="15" xfId="0" applyFont="1" applyBorder="1" applyAlignment="1">
      <alignment horizontal="center" vertical="center" wrapText="1"/>
    </xf>
    <xf numFmtId="0" fontId="57" fillId="0" borderId="50" xfId="0" applyFont="1" applyBorder="1" applyAlignment="1">
      <alignment horizontal="center" vertical="center" wrapText="1"/>
    </xf>
    <xf numFmtId="168" fontId="44" fillId="0" borderId="31" xfId="0" applyNumberFormat="1" applyFont="1" applyBorder="1" applyAlignment="1">
      <alignment horizontal="center"/>
    </xf>
    <xf numFmtId="0" fontId="45" fillId="0" borderId="38" xfId="0" applyFont="1" applyBorder="1" applyAlignment="1">
      <alignment horizontal="right" wrapText="1"/>
    </xf>
    <xf numFmtId="0" fontId="42" fillId="0" borderId="51" xfId="0" applyFont="1" applyBorder="1" applyAlignment="1">
      <alignment horizontal="center"/>
    </xf>
    <xf numFmtId="0" fontId="57" fillId="0" borderId="35" xfId="0" applyFont="1" applyBorder="1" applyAlignment="1">
      <alignment horizontal="center" vertical="center" wrapText="1"/>
    </xf>
    <xf numFmtId="0" fontId="42" fillId="0" borderId="0" xfId="1" applyFont="1" applyBorder="1" applyProtection="1">
      <alignment vertical="top" wrapText="1"/>
      <protection locked="0"/>
    </xf>
    <xf numFmtId="4" fontId="42" fillId="0" borderId="35" xfId="0" applyNumberFormat="1" applyFont="1" applyBorder="1" applyAlignment="1">
      <alignment horizontal="right" vertical="top"/>
    </xf>
    <xf numFmtId="4" fontId="42" fillId="0" borderId="53" xfId="0" applyNumberFormat="1" applyFont="1" applyBorder="1" applyAlignment="1">
      <alignment horizontal="right" vertical="top"/>
    </xf>
    <xf numFmtId="0" fontId="13" fillId="0" borderId="0" xfId="0" applyFont="1" applyAlignment="1">
      <alignment vertical="top"/>
    </xf>
    <xf numFmtId="0" fontId="58" fillId="0" borderId="0" xfId="0" applyFont="1" applyAlignment="1">
      <alignment vertical="top"/>
    </xf>
    <xf numFmtId="4" fontId="42" fillId="0" borderId="0" xfId="0" applyNumberFormat="1" applyFont="1" applyAlignment="1">
      <alignment horizontal="right"/>
    </xf>
    <xf numFmtId="0" fontId="8" fillId="0" borderId="0" xfId="0" applyFont="1" applyAlignment="1">
      <alignment vertical="top"/>
    </xf>
    <xf numFmtId="0" fontId="11" fillId="0" borderId="1" xfId="0" applyFont="1" applyBorder="1" applyAlignment="1">
      <alignment vertical="top"/>
    </xf>
    <xf numFmtId="0" fontId="57" fillId="0" borderId="9" xfId="0" applyFont="1" applyBorder="1" applyAlignment="1" applyProtection="1">
      <alignment horizontal="center" vertical="center" wrapText="1"/>
      <protection locked="0"/>
    </xf>
    <xf numFmtId="4" fontId="42" fillId="0" borderId="54" xfId="0" applyNumberFormat="1" applyFont="1" applyBorder="1" applyAlignment="1">
      <alignment horizontal="right" vertical="top"/>
    </xf>
    <xf numFmtId="4" fontId="42" fillId="0" borderId="55" xfId="0" applyNumberFormat="1" applyFont="1" applyBorder="1" applyAlignment="1">
      <alignment horizontal="right" vertical="top"/>
    </xf>
    <xf numFmtId="0" fontId="6" fillId="0" borderId="0" xfId="1" applyFont="1" applyBorder="1">
      <alignment vertical="top" wrapText="1"/>
    </xf>
    <xf numFmtId="4" fontId="42" fillId="0" borderId="25" xfId="0" applyNumberFormat="1" applyFont="1" applyBorder="1" applyAlignment="1">
      <alignment horizontal="right" vertical="top"/>
    </xf>
    <xf numFmtId="4" fontId="42" fillId="0" borderId="52" xfId="0" applyNumberFormat="1" applyFont="1" applyBorder="1" applyAlignment="1" applyProtection="1">
      <alignment horizontal="right" vertical="top"/>
      <protection locked="0"/>
    </xf>
    <xf numFmtId="0" fontId="13" fillId="0" borderId="0" xfId="0" applyFont="1" applyAlignment="1">
      <alignment horizontal="left" vertical="top" wrapText="1"/>
    </xf>
    <xf numFmtId="0" fontId="42" fillId="0" borderId="45" xfId="0" applyFont="1" applyBorder="1" applyAlignment="1">
      <alignment horizontal="center"/>
    </xf>
    <xf numFmtId="4" fontId="42" fillId="0" borderId="49" xfId="0" applyNumberFormat="1" applyFont="1" applyBorder="1" applyAlignment="1" applyProtection="1">
      <alignment horizontal="right" vertical="top"/>
      <protection locked="0"/>
    </xf>
    <xf numFmtId="4" fontId="42" fillId="0" borderId="52" xfId="0" applyNumberFormat="1" applyFont="1" applyBorder="1" applyAlignment="1" applyProtection="1">
      <alignment horizontal="right"/>
      <protection locked="0"/>
    </xf>
    <xf numFmtId="4" fontId="42" fillId="0" borderId="20" xfId="0" applyNumberFormat="1" applyFont="1" applyBorder="1" applyAlignment="1" applyProtection="1">
      <alignment horizontal="right"/>
      <protection locked="0"/>
    </xf>
    <xf numFmtId="0" fontId="42" fillId="0" borderId="56" xfId="0" applyFont="1" applyBorder="1" applyAlignment="1">
      <alignment horizontal="center"/>
    </xf>
    <xf numFmtId="0" fontId="45" fillId="0" borderId="32" xfId="0" applyFont="1" applyBorder="1" applyAlignment="1">
      <alignment horizontal="right" vertical="top" wrapText="1"/>
    </xf>
    <xf numFmtId="4" fontId="42" fillId="0" borderId="26" xfId="0" applyNumberFormat="1" applyFont="1" applyBorder="1" applyAlignment="1" applyProtection="1">
      <alignment horizontal="right"/>
      <protection locked="0"/>
    </xf>
    <xf numFmtId="4" fontId="42" fillId="0" borderId="26" xfId="0" applyNumberFormat="1" applyFont="1" applyBorder="1" applyAlignment="1">
      <alignment horizontal="right" vertical="top"/>
    </xf>
    <xf numFmtId="4" fontId="42" fillId="0" borderId="52" xfId="0" applyNumberFormat="1" applyFont="1" applyBorder="1" applyAlignment="1">
      <alignment horizontal="right" vertical="top"/>
    </xf>
    <xf numFmtId="0" fontId="74" fillId="0" borderId="0" xfId="0" applyFont="1" applyAlignment="1">
      <alignment horizontal="center"/>
    </xf>
    <xf numFmtId="0" fontId="74" fillId="0" borderId="0" xfId="0" applyFont="1" applyAlignment="1">
      <alignment horizontal="left" vertical="top"/>
    </xf>
    <xf numFmtId="0" fontId="74" fillId="0" borderId="0" xfId="0" applyFont="1" applyAlignment="1">
      <alignment horizontal="right" wrapText="1"/>
    </xf>
    <xf numFmtId="0" fontId="75" fillId="0" borderId="0" xfId="0" applyFont="1" applyAlignment="1">
      <alignment horizontal="center"/>
    </xf>
    <xf numFmtId="168" fontId="75" fillId="0" borderId="31" xfId="0" applyNumberFormat="1" applyFont="1" applyBorder="1" applyAlignment="1">
      <alignment horizontal="center"/>
    </xf>
    <xf numFmtId="4" fontId="75" fillId="0" borderId="0" xfId="0" applyNumberFormat="1" applyFont="1" applyAlignment="1" applyProtection="1">
      <alignment horizontal="right" vertical="top"/>
      <protection locked="0"/>
    </xf>
    <xf numFmtId="4" fontId="75" fillId="0" borderId="0" xfId="0" applyNumberFormat="1" applyFont="1" applyAlignment="1">
      <alignment horizontal="right" vertical="top"/>
    </xf>
    <xf numFmtId="0" fontId="75" fillId="0" borderId="0" xfId="1" applyFont="1" applyProtection="1">
      <alignment vertical="top" wrapText="1"/>
      <protection locked="0"/>
    </xf>
    <xf numFmtId="0" fontId="75" fillId="0" borderId="0" xfId="1" applyFont="1" applyBorder="1" applyProtection="1">
      <alignment vertical="top" wrapText="1"/>
      <protection locked="0"/>
    </xf>
    <xf numFmtId="0" fontId="76" fillId="0" borderId="0" xfId="0" applyFont="1" applyAlignment="1">
      <alignment horizontal="center" vertical="top" wrapText="1"/>
    </xf>
    <xf numFmtId="0" fontId="76" fillId="0" borderId="0" xfId="0" applyFont="1" applyAlignment="1">
      <alignment horizontal="left" vertical="top" wrapText="1"/>
    </xf>
    <xf numFmtId="0" fontId="76" fillId="0" borderId="9" xfId="0" applyFont="1" applyBorder="1" applyAlignment="1" applyProtection="1">
      <alignment vertical="top" wrapText="1"/>
      <protection locked="0"/>
    </xf>
    <xf numFmtId="0" fontId="76" fillId="0" borderId="11" xfId="0" applyFont="1" applyBorder="1" applyAlignment="1">
      <alignment horizontal="left" vertical="top" wrapText="1"/>
    </xf>
    <xf numFmtId="2" fontId="42" fillId="0" borderId="32" xfId="0" applyNumberFormat="1" applyFont="1" applyBorder="1" applyAlignment="1">
      <alignment horizontal="center"/>
    </xf>
    <xf numFmtId="2" fontId="42" fillId="0" borderId="46" xfId="0" applyNumberFormat="1" applyFont="1" applyBorder="1" applyAlignment="1">
      <alignment horizontal="center"/>
    </xf>
    <xf numFmtId="2" fontId="42" fillId="0" borderId="39" xfId="0" applyNumberFormat="1" applyFont="1" applyBorder="1" applyAlignment="1">
      <alignment horizontal="center"/>
    </xf>
    <xf numFmtId="168" fontId="42" fillId="0" borderId="26" xfId="0" applyNumberFormat="1" applyFont="1" applyBorder="1" applyAlignment="1">
      <alignment horizontal="center"/>
    </xf>
    <xf numFmtId="168" fontId="42" fillId="0" borderId="32" xfId="0" applyNumberFormat="1" applyFont="1" applyBorder="1" applyAlignment="1">
      <alignment horizontal="center"/>
    </xf>
    <xf numFmtId="168" fontId="42" fillId="0" borderId="35" xfId="0" applyNumberFormat="1" applyFont="1" applyBorder="1" applyAlignment="1">
      <alignment horizontal="center"/>
    </xf>
    <xf numFmtId="168" fontId="42" fillId="0" borderId="25" xfId="0" applyNumberFormat="1" applyFont="1" applyBorder="1" applyAlignment="1">
      <alignment horizontal="center"/>
    </xf>
    <xf numFmtId="168" fontId="42" fillId="0" borderId="28" xfId="0" applyNumberFormat="1" applyFont="1" applyBorder="1" applyAlignment="1">
      <alignment horizontal="center"/>
    </xf>
    <xf numFmtId="2" fontId="42" fillId="0" borderId="35" xfId="0" applyNumberFormat="1" applyFont="1" applyBorder="1" applyAlignment="1">
      <alignment horizontal="center"/>
    </xf>
    <xf numFmtId="2" fontId="42" fillId="0" borderId="25" xfId="0" applyNumberFormat="1" applyFont="1" applyBorder="1" applyAlignment="1">
      <alignment horizontal="center"/>
    </xf>
    <xf numFmtId="2" fontId="42" fillId="0" borderId="22" xfId="0" applyNumberFormat="1" applyFont="1" applyBorder="1" applyAlignment="1">
      <alignment horizontal="center"/>
    </xf>
    <xf numFmtId="2" fontId="42" fillId="0" borderId="52" xfId="0" applyNumberFormat="1" applyFont="1" applyBorder="1" applyAlignment="1">
      <alignment horizontal="center"/>
    </xf>
    <xf numFmtId="168" fontId="42" fillId="0" borderId="22" xfId="0" applyNumberFormat="1" applyFont="1" applyBorder="1" applyAlignment="1">
      <alignment horizontal="center"/>
    </xf>
    <xf numFmtId="168" fontId="42" fillId="0" borderId="4" xfId="0" applyNumberFormat="1" applyFont="1" applyBorder="1" applyAlignment="1">
      <alignment horizontal="center"/>
    </xf>
    <xf numFmtId="168" fontId="42" fillId="0" borderId="44" xfId="0" applyNumberFormat="1" applyFont="1" applyBorder="1" applyAlignment="1">
      <alignment horizontal="center"/>
    </xf>
    <xf numFmtId="168" fontId="42" fillId="0" borderId="39" xfId="0" applyNumberFormat="1" applyFont="1" applyBorder="1" applyAlignment="1">
      <alignment horizontal="center"/>
    </xf>
    <xf numFmtId="168" fontId="42" fillId="0" borderId="40" xfId="0" applyNumberFormat="1" applyFont="1" applyBorder="1" applyAlignment="1">
      <alignment horizontal="center"/>
    </xf>
    <xf numFmtId="168" fontId="42" fillId="0" borderId="29" xfId="0" applyNumberFormat="1" applyFont="1" applyBorder="1" applyAlignment="1">
      <alignment horizontal="center"/>
    </xf>
    <xf numFmtId="168" fontId="42" fillId="0" borderId="36" xfId="0" applyNumberFormat="1" applyFont="1" applyBorder="1" applyAlignment="1">
      <alignment horizontal="center"/>
    </xf>
    <xf numFmtId="0" fontId="57" fillId="0" borderId="9" xfId="2" applyFont="1" applyBorder="1" applyAlignment="1">
      <alignment vertical="top"/>
    </xf>
    <xf numFmtId="0" fontId="57" fillId="0" borderId="11" xfId="2" applyFont="1" applyBorder="1" applyAlignment="1">
      <alignment vertical="top"/>
    </xf>
    <xf numFmtId="0" fontId="77" fillId="0" borderId="13" xfId="0" applyFont="1" applyBorder="1" applyAlignment="1">
      <alignment horizontal="center" vertical="center" wrapText="1"/>
    </xf>
    <xf numFmtId="0" fontId="77" fillId="0" borderId="11" xfId="0" applyFont="1" applyBorder="1" applyAlignment="1">
      <alignment horizontal="center" vertical="center" wrapText="1"/>
    </xf>
    <xf numFmtId="0" fontId="77" fillId="0" borderId="9" xfId="0" applyFont="1" applyBorder="1" applyAlignment="1">
      <alignment horizontal="center" vertical="center" wrapText="1"/>
    </xf>
    <xf numFmtId="2" fontId="42" fillId="0" borderId="15" xfId="0" applyNumberFormat="1" applyFont="1" applyBorder="1" applyAlignment="1">
      <alignment horizontal="center"/>
    </xf>
    <xf numFmtId="2" fontId="42" fillId="0" borderId="18" xfId="0" applyNumberFormat="1" applyFont="1" applyBorder="1" applyAlignment="1">
      <alignment horizontal="center"/>
    </xf>
    <xf numFmtId="0" fontId="45" fillId="0" borderId="4" xfId="0" applyFont="1" applyBorder="1" applyAlignment="1">
      <alignment horizontal="left" vertical="center" wrapText="1"/>
    </xf>
    <xf numFmtId="0" fontId="42" fillId="0" borderId="57" xfId="0" applyFont="1" applyBorder="1" applyAlignment="1">
      <alignment horizontal="center"/>
    </xf>
    <xf numFmtId="4" fontId="42" fillId="0" borderId="45" xfId="0" applyNumberFormat="1" applyFont="1" applyBorder="1" applyAlignment="1" applyProtection="1">
      <alignment horizontal="right" vertical="top"/>
      <protection locked="0"/>
    </xf>
    <xf numFmtId="2" fontId="56" fillId="0" borderId="31" xfId="0" applyNumberFormat="1" applyFont="1" applyBorder="1" applyAlignment="1">
      <alignment horizontal="center"/>
    </xf>
    <xf numFmtId="4" fontId="42" fillId="0" borderId="56" xfId="0" applyNumberFormat="1" applyFont="1" applyBorder="1" applyAlignment="1" applyProtection="1">
      <alignment horizontal="right"/>
      <protection locked="0"/>
    </xf>
    <xf numFmtId="0" fontId="42" fillId="0" borderId="59" xfId="0" applyFont="1" applyBorder="1" applyAlignment="1">
      <alignment horizontal="center"/>
    </xf>
    <xf numFmtId="0" fontId="57" fillId="0" borderId="47" xfId="0" applyFont="1" applyBorder="1" applyAlignment="1">
      <alignment horizontal="center" vertical="center" wrapText="1"/>
    </xf>
    <xf numFmtId="0" fontId="57" fillId="0" borderId="42" xfId="0" applyFont="1" applyBorder="1" applyAlignment="1">
      <alignment horizontal="center" vertical="center" wrapText="1"/>
    </xf>
    <xf numFmtId="4" fontId="42" fillId="0" borderId="10" xfId="0" applyNumberFormat="1" applyFont="1" applyBorder="1" applyAlignment="1" applyProtection="1">
      <alignment horizontal="right" vertical="top"/>
      <protection locked="0"/>
    </xf>
    <xf numFmtId="0" fontId="45" fillId="0" borderId="58" xfId="0" applyFont="1" applyBorder="1" applyAlignment="1">
      <alignment horizontal="center" vertical="top"/>
    </xf>
    <xf numFmtId="165" fontId="45" fillId="0" borderId="58" xfId="0" applyNumberFormat="1" applyFont="1" applyBorder="1" applyAlignment="1">
      <alignment horizontal="left" vertical="center"/>
    </xf>
    <xf numFmtId="0" fontId="3" fillId="0" borderId="27" xfId="0" applyFont="1" applyBorder="1" applyAlignment="1">
      <alignment vertical="top"/>
    </xf>
    <xf numFmtId="0" fontId="3" fillId="0" borderId="58" xfId="0" applyFont="1" applyBorder="1" applyAlignment="1">
      <alignment vertical="top"/>
    </xf>
    <xf numFmtId="0" fontId="54" fillId="0" borderId="25" xfId="0" applyFont="1" applyBorder="1" applyAlignment="1">
      <alignment vertical="top"/>
    </xf>
    <xf numFmtId="0" fontId="57" fillId="0" borderId="24" xfId="0" applyFont="1" applyBorder="1" applyAlignment="1">
      <alignment horizontal="center" vertical="center" wrapText="1"/>
    </xf>
    <xf numFmtId="2" fontId="57" fillId="0" borderId="24" xfId="0" applyNumberFormat="1" applyFont="1" applyBorder="1" applyAlignment="1">
      <alignment horizontal="center" vertical="center" wrapText="1"/>
    </xf>
    <xf numFmtId="0" fontId="43" fillId="0" borderId="0" xfId="1" applyFont="1" applyBorder="1" applyAlignment="1">
      <alignment horizontal="left" vertical="top"/>
    </xf>
    <xf numFmtId="0" fontId="43" fillId="0" borderId="0" xfId="1" applyFont="1" applyBorder="1" applyAlignment="1">
      <alignment horizontal="left" vertical="top" wrapText="1"/>
    </xf>
    <xf numFmtId="0" fontId="43" fillId="0" borderId="31" xfId="1" applyFont="1" applyBorder="1" applyAlignment="1">
      <alignment horizontal="left" vertical="top" wrapText="1"/>
    </xf>
    <xf numFmtId="0" fontId="60" fillId="0" borderId="34" xfId="0" applyFont="1" applyBorder="1" applyAlignment="1">
      <alignment horizontal="center" vertical="center" wrapText="1"/>
    </xf>
    <xf numFmtId="2" fontId="60" fillId="0" borderId="40" xfId="0" applyNumberFormat="1" applyFont="1" applyBorder="1" applyAlignment="1">
      <alignment horizontal="center" vertical="center" wrapText="1"/>
    </xf>
    <xf numFmtId="4" fontId="42" fillId="0" borderId="56" xfId="0" applyNumberFormat="1" applyFont="1" applyBorder="1" applyAlignment="1" applyProtection="1">
      <alignment horizontal="right" vertical="top"/>
      <protection locked="0"/>
    </xf>
    <xf numFmtId="2" fontId="44" fillId="0" borderId="31" xfId="0" applyNumberFormat="1" applyFont="1" applyBorder="1" applyAlignment="1">
      <alignment horizontal="center"/>
    </xf>
    <xf numFmtId="4" fontId="42" fillId="0" borderId="27" xfId="0" applyNumberFormat="1" applyFont="1" applyBorder="1" applyAlignment="1">
      <alignment horizontal="right"/>
    </xf>
    <xf numFmtId="168" fontId="42" fillId="0" borderId="52" xfId="0" applyNumberFormat="1" applyFont="1" applyBorder="1" applyAlignment="1">
      <alignment horizontal="center"/>
    </xf>
    <xf numFmtId="4" fontId="42" fillId="0" borderId="60" xfId="0" applyNumberFormat="1" applyFont="1" applyBorder="1" applyAlignment="1">
      <alignment horizontal="right" vertical="top"/>
    </xf>
    <xf numFmtId="4" fontId="42" fillId="0" borderId="49" xfId="0" applyNumberFormat="1" applyFont="1" applyBorder="1" applyAlignment="1" applyProtection="1">
      <alignment horizontal="right"/>
      <protection locked="0"/>
    </xf>
    <xf numFmtId="167" fontId="43" fillId="0" borderId="0" xfId="0" applyNumberFormat="1" applyFont="1" applyAlignment="1">
      <alignment horizontal="right"/>
    </xf>
    <xf numFmtId="0" fontId="50" fillId="0" borderId="6" xfId="0" applyFont="1" applyBorder="1" applyAlignment="1">
      <alignment horizontal="left" vertical="top" wrapText="1"/>
    </xf>
    <xf numFmtId="0" fontId="50" fillId="0" borderId="6" xfId="0" applyFont="1" applyBorder="1"/>
    <xf numFmtId="0" fontId="43" fillId="0" borderId="0" xfId="1" applyFont="1" applyBorder="1">
      <alignment vertical="top" wrapText="1"/>
    </xf>
    <xf numFmtId="0" fontId="43" fillId="0" borderId="31" xfId="1" applyFont="1" applyBorder="1">
      <alignment vertical="top" wrapText="1"/>
    </xf>
    <xf numFmtId="0" fontId="45" fillId="0" borderId="0" xfId="1" applyFont="1" applyBorder="1">
      <alignment vertical="top" wrapText="1"/>
    </xf>
    <xf numFmtId="0" fontId="45" fillId="0" borderId="31" xfId="1" applyFont="1" applyBorder="1">
      <alignment vertical="top" wrapText="1"/>
    </xf>
    <xf numFmtId="0" fontId="57" fillId="0" borderId="9" xfId="2" applyFont="1" applyBorder="1" applyAlignment="1">
      <alignment vertical="top"/>
    </xf>
    <xf numFmtId="0" fontId="57" fillId="0" borderId="33" xfId="2" applyFont="1" applyBorder="1" applyAlignment="1">
      <alignment vertical="top"/>
    </xf>
    <xf numFmtId="171" fontId="43" fillId="0" borderId="7" xfId="0" applyNumberFormat="1" applyFont="1" applyBorder="1" applyAlignment="1">
      <alignment horizontal="right"/>
    </xf>
    <xf numFmtId="167" fontId="43" fillId="0" borderId="2" xfId="0" applyNumberFormat="1" applyFont="1" applyBorder="1" applyAlignment="1">
      <alignment horizontal="right"/>
    </xf>
    <xf numFmtId="0" fontId="57" fillId="0" borderId="11" xfId="2" applyFont="1" applyBorder="1" applyAlignment="1">
      <alignment vertical="top"/>
    </xf>
    <xf numFmtId="0" fontId="45" fillId="0" borderId="0" xfId="1" applyFont="1">
      <alignment vertical="top" wrapText="1"/>
    </xf>
    <xf numFmtId="0" fontId="45" fillId="0" borderId="10" xfId="1" applyFont="1" applyBorder="1">
      <alignment vertical="top" wrapText="1"/>
    </xf>
    <xf numFmtId="0" fontId="43" fillId="0" borderId="0" xfId="1" applyFont="1" applyBorder="1" applyAlignment="1">
      <alignment vertical="center" wrapText="1"/>
    </xf>
    <xf numFmtId="0" fontId="43" fillId="0" borderId="31" xfId="1" applyFont="1" applyBorder="1" applyAlignment="1">
      <alignment vertical="center" wrapText="1"/>
    </xf>
    <xf numFmtId="0" fontId="43" fillId="0" borderId="0" xfId="1" applyFont="1">
      <alignment vertical="top" wrapText="1"/>
    </xf>
    <xf numFmtId="0" fontId="43" fillId="0" borderId="10" xfId="1" applyFont="1" applyBorder="1">
      <alignment vertical="top" wrapText="1"/>
    </xf>
    <xf numFmtId="0" fontId="4" fillId="0" borderId="0" xfId="2" applyFont="1" applyAlignment="1">
      <alignment horizontal="left" vertical="top" wrapText="1"/>
    </xf>
    <xf numFmtId="0" fontId="4" fillId="0" borderId="10" xfId="2" applyFont="1" applyBorder="1" applyAlignment="1">
      <alignment horizontal="left" vertical="top" wrapText="1"/>
    </xf>
    <xf numFmtId="0" fontId="36"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44" fillId="0" borderId="2" xfId="3" applyFont="1" applyBorder="1">
      <alignment horizontal="left" vertical="top"/>
    </xf>
    <xf numFmtId="166" fontId="45" fillId="0" borderId="6" xfId="0" applyNumberFormat="1" applyFont="1" applyBorder="1" applyAlignment="1">
      <alignment horizontal="left" vertical="top" wrapText="1"/>
    </xf>
    <xf numFmtId="0" fontId="45" fillId="0" borderId="0" xfId="1" applyFont="1" applyAlignment="1">
      <alignment horizontal="left" vertical="top" wrapText="1"/>
    </xf>
    <xf numFmtId="0" fontId="57" fillId="0" borderId="0" xfId="2" applyFont="1" applyBorder="1" applyAlignment="1">
      <alignment vertical="top"/>
    </xf>
    <xf numFmtId="166" fontId="45" fillId="0" borderId="3" xfId="0" applyNumberFormat="1" applyFont="1" applyBorder="1" applyAlignment="1">
      <alignment horizontal="left" vertical="top" wrapText="1"/>
    </xf>
    <xf numFmtId="0" fontId="78" fillId="0" borderId="0" xfId="1" applyFont="1">
      <alignment vertical="top" wrapText="1"/>
    </xf>
    <xf numFmtId="0" fontId="78" fillId="0" borderId="10" xfId="1" applyFont="1" applyBorder="1">
      <alignment vertical="top" wrapText="1"/>
    </xf>
    <xf numFmtId="0" fontId="44" fillId="0" borderId="2" xfId="3" applyFont="1" applyBorder="1" applyAlignment="1">
      <alignment horizontal="left"/>
    </xf>
    <xf numFmtId="0" fontId="55" fillId="0" borderId="0" xfId="1" applyFont="1" applyBorder="1">
      <alignment vertical="top" wrapText="1"/>
    </xf>
    <xf numFmtId="0" fontId="55" fillId="0" borderId="31" xfId="1" applyFont="1" applyBorder="1">
      <alignment vertical="top" wrapText="1"/>
    </xf>
    <xf numFmtId="0" fontId="45" fillId="0" borderId="0" xfId="2" applyFont="1" applyBorder="1">
      <alignment vertical="top" wrapText="1"/>
    </xf>
    <xf numFmtId="0" fontId="45" fillId="0" borderId="31" xfId="2" applyFont="1" applyBorder="1">
      <alignment vertical="top" wrapText="1"/>
    </xf>
    <xf numFmtId="0" fontId="45" fillId="0" borderId="0" xfId="2" applyFont="1" applyBorder="1" applyAlignment="1">
      <alignment vertical="top"/>
    </xf>
    <xf numFmtId="0" fontId="45" fillId="0" borderId="31" xfId="2" applyFont="1" applyBorder="1" applyAlignment="1">
      <alignment vertical="top"/>
    </xf>
    <xf numFmtId="0" fontId="45" fillId="0" borderId="0" xfId="2" applyFont="1">
      <alignment vertical="top" wrapText="1"/>
    </xf>
    <xf numFmtId="0" fontId="45" fillId="0" borderId="0" xfId="2" applyFont="1" applyAlignment="1">
      <alignment vertical="top"/>
    </xf>
    <xf numFmtId="0" fontId="45" fillId="0" borderId="10" xfId="2" applyFont="1" applyBorder="1" applyAlignment="1">
      <alignment vertical="top"/>
    </xf>
    <xf numFmtId="0" fontId="60" fillId="0" borderId="9" xfId="2" applyFont="1" applyBorder="1" applyAlignment="1">
      <alignment vertical="top"/>
    </xf>
    <xf numFmtId="0" fontId="60" fillId="0" borderId="11" xfId="2" applyFont="1" applyBorder="1" applyAlignment="1">
      <alignment vertical="top"/>
    </xf>
    <xf numFmtId="171" fontId="42" fillId="0" borderId="7" xfId="0" applyNumberFormat="1" applyFont="1" applyBorder="1" applyAlignment="1">
      <alignment horizontal="right"/>
    </xf>
    <xf numFmtId="0" fontId="60" fillId="0" borderId="33" xfId="2" applyFont="1" applyBorder="1" applyAlignment="1">
      <alignment vertical="top"/>
    </xf>
    <xf numFmtId="0" fontId="60" fillId="0" borderId="27" xfId="2" applyFont="1" applyBorder="1" applyAlignment="1">
      <alignment vertical="top"/>
    </xf>
    <xf numFmtId="0" fontId="60" fillId="0" borderId="28" xfId="2" applyFont="1" applyBorder="1" applyAlignment="1">
      <alignment vertical="top"/>
    </xf>
    <xf numFmtId="0" fontId="50" fillId="0" borderId="0" xfId="2" applyFont="1" applyBorder="1">
      <alignment vertical="top" wrapText="1"/>
    </xf>
    <xf numFmtId="0" fontId="50" fillId="0" borderId="31" xfId="2" applyFont="1" applyBorder="1">
      <alignment vertical="top" wrapText="1"/>
    </xf>
    <xf numFmtId="0" fontId="60" fillId="0" borderId="0" xfId="2" applyFont="1" applyBorder="1" applyAlignment="1">
      <alignment vertical="top"/>
    </xf>
    <xf numFmtId="0" fontId="60" fillId="0" borderId="31" xfId="2" applyFont="1" applyBorder="1" applyAlignment="1">
      <alignment vertical="top"/>
    </xf>
    <xf numFmtId="0" fontId="43" fillId="0" borderId="0" xfId="1" applyFont="1" applyBorder="1" applyAlignment="1">
      <alignment horizontal="left" vertical="top" wrapText="1"/>
    </xf>
    <xf numFmtId="0" fontId="43" fillId="0" borderId="31" xfId="1" applyFont="1" applyBorder="1" applyAlignment="1">
      <alignment horizontal="left" vertical="top" wrapText="1"/>
    </xf>
    <xf numFmtId="0" fontId="57" fillId="0" borderId="0" xfId="0" applyFont="1" applyAlignment="1">
      <alignment horizontal="center" vertical="center" textRotation="90"/>
    </xf>
    <xf numFmtId="0" fontId="57" fillId="0" borderId="1" xfId="0" applyFont="1" applyBorder="1" applyAlignment="1">
      <alignment horizontal="center" vertical="center" textRotation="90"/>
    </xf>
    <xf numFmtId="0" fontId="54" fillId="0" borderId="0" xfId="0" applyFont="1" applyAlignment="1">
      <alignment horizontal="left" vertical="top" wrapText="1"/>
    </xf>
    <xf numFmtId="0" fontId="54" fillId="0" borderId="0" xfId="0" applyFont="1"/>
    <xf numFmtId="167" fontId="43" fillId="0" borderId="2" xfId="0" applyNumberFormat="1" applyFont="1" applyBorder="1" applyAlignment="1">
      <alignment horizontal="right" vertical="top"/>
    </xf>
    <xf numFmtId="0" fontId="45" fillId="0" borderId="58" xfId="0" applyFont="1" applyBorder="1" applyAlignment="1">
      <alignment horizontal="left" vertical="center" wrapText="1"/>
    </xf>
    <xf numFmtId="0" fontId="45" fillId="0" borderId="41" xfId="0" applyFont="1" applyBorder="1" applyAlignment="1">
      <alignment horizontal="left" vertical="center" wrapText="1"/>
    </xf>
    <xf numFmtId="172" fontId="45" fillId="0" borderId="8" xfId="0" applyNumberFormat="1" applyFont="1" applyBorder="1" applyAlignment="1">
      <alignment horizontal="right" vertical="center"/>
    </xf>
    <xf numFmtId="172" fontId="45" fillId="0" borderId="5" xfId="0" applyNumberFormat="1" applyFont="1" applyBorder="1" applyAlignment="1">
      <alignment horizontal="right" vertical="center"/>
    </xf>
    <xf numFmtId="167" fontId="42" fillId="0" borderId="3" xfId="0" applyNumberFormat="1" applyFont="1" applyBorder="1" applyAlignment="1">
      <alignment horizontal="center" vertical="top"/>
    </xf>
    <xf numFmtId="172" fontId="45" fillId="0" borderId="45" xfId="0" applyNumberFormat="1" applyFont="1" applyBorder="1" applyAlignment="1">
      <alignment horizontal="right" vertical="center"/>
    </xf>
    <xf numFmtId="172" fontId="45" fillId="0" borderId="25" xfId="0" applyNumberFormat="1" applyFont="1" applyBorder="1" applyAlignment="1">
      <alignment horizontal="right" vertical="center"/>
    </xf>
    <xf numFmtId="0" fontId="47" fillId="0" borderId="0" xfId="0" applyFont="1" applyAlignment="1">
      <alignment horizontal="right" vertical="top" wrapText="1"/>
    </xf>
    <xf numFmtId="171" fontId="43" fillId="0" borderId="1" xfId="0" applyNumberFormat="1" applyFont="1" applyBorder="1" applyAlignment="1">
      <alignment horizontal="right" vertical="top"/>
    </xf>
    <xf numFmtId="0" fontId="53" fillId="0" borderId="2" xfId="0" applyFont="1" applyBorder="1" applyAlignment="1">
      <alignment horizontal="right" vertical="top" wrapText="1"/>
    </xf>
    <xf numFmtId="171" fontId="43" fillId="0" borderId="2" xfId="0" applyNumberFormat="1" applyFont="1" applyBorder="1" applyAlignment="1">
      <alignment horizontal="right" vertical="top"/>
    </xf>
    <xf numFmtId="171" fontId="43" fillId="0" borderId="7" xfId="0" applyNumberFormat="1" applyFont="1" applyBorder="1" applyAlignment="1">
      <alignment horizontal="right" vertical="top"/>
    </xf>
    <xf numFmtId="0" fontId="55" fillId="0" borderId="14" xfId="0" applyFont="1" applyBorder="1" applyAlignment="1">
      <alignment horizontal="right" vertical="top" wrapText="1"/>
    </xf>
    <xf numFmtId="171" fontId="43" fillId="0" borderId="14" xfId="0" applyNumberFormat="1" applyFont="1" applyBorder="1" applyAlignment="1">
      <alignment horizontal="right" vertical="top"/>
    </xf>
    <xf numFmtId="0" fontId="55" fillId="0" borderId="0" xfId="0" applyFont="1" applyAlignment="1">
      <alignment horizontal="right" vertical="top" wrapText="1"/>
    </xf>
    <xf numFmtId="0" fontId="55" fillId="0" borderId="1" xfId="0" applyFont="1" applyBorder="1" applyAlignment="1">
      <alignment horizontal="right" vertical="top" wrapText="1"/>
    </xf>
    <xf numFmtId="0" fontId="45" fillId="0" borderId="5" xfId="0" applyFont="1" applyBorder="1" applyAlignment="1">
      <alignment horizontal="left" vertical="center" wrapText="1"/>
    </xf>
    <xf numFmtId="0" fontId="45" fillId="0" borderId="4" xfId="0" applyFont="1" applyBorder="1" applyAlignment="1">
      <alignment horizontal="left" vertical="center" wrapText="1"/>
    </xf>
    <xf numFmtId="0" fontId="2" fillId="0" borderId="0" xfId="2" applyFont="1" applyAlignment="1">
      <alignment horizontal="left" vertical="top" wrapText="1"/>
    </xf>
    <xf numFmtId="166" fontId="45" fillId="0" borderId="0" xfId="0" applyNumberFormat="1" applyFont="1" applyAlignment="1">
      <alignment horizontal="left" vertical="top" wrapText="1"/>
    </xf>
    <xf numFmtId="0" fontId="45" fillId="0" borderId="0" xfId="0" applyFont="1" applyAlignment="1">
      <alignment horizontal="center" vertical="top"/>
    </xf>
    <xf numFmtId="0" fontId="44" fillId="0" borderId="1" xfId="0" applyFont="1" applyBorder="1" applyAlignment="1">
      <alignment horizontal="right" vertical="top" wrapText="1"/>
    </xf>
    <xf numFmtId="0" fontId="44" fillId="0" borderId="1" xfId="0" applyFont="1" applyBorder="1" applyAlignment="1">
      <alignment horizontal="left" vertical="top" wrapText="1"/>
    </xf>
    <xf numFmtId="167" fontId="45" fillId="0" borderId="1" xfId="0" applyNumberFormat="1" applyFont="1" applyBorder="1" applyAlignment="1">
      <alignment horizontal="right" vertical="center"/>
    </xf>
    <xf numFmtId="0" fontId="52" fillId="0" borderId="2" xfId="3" applyFont="1" applyBorder="1">
      <alignment horizontal="left" vertical="top"/>
    </xf>
    <xf numFmtId="0" fontId="45" fillId="0" borderId="6" xfId="0" applyFont="1" applyBorder="1" applyAlignment="1">
      <alignment horizontal="center" vertical="top"/>
    </xf>
    <xf numFmtId="172" fontId="45" fillId="0" borderId="8" xfId="0" applyNumberFormat="1" applyFont="1" applyBorder="1" applyAlignment="1">
      <alignment vertical="center"/>
    </xf>
    <xf numFmtId="172" fontId="45" fillId="0" borderId="5" xfId="0" applyNumberFormat="1" applyFont="1" applyBorder="1" applyAlignment="1">
      <alignment vertical="center"/>
    </xf>
    <xf numFmtId="2" fontId="42" fillId="0" borderId="36" xfId="0" applyNumberFormat="1" applyFont="1" applyFill="1" applyBorder="1" applyAlignment="1">
      <alignment horizontal="center"/>
    </xf>
    <xf numFmtId="2" fontId="43" fillId="0" borderId="0" xfId="0" applyNumberFormat="1" applyFont="1" applyBorder="1" applyAlignment="1">
      <alignment horizontal="center"/>
    </xf>
    <xf numFmtId="4" fontId="42" fillId="0" borderId="0" xfId="0" applyNumberFormat="1" applyFont="1" applyBorder="1" applyAlignment="1" applyProtection="1">
      <alignment horizontal="right" vertical="top"/>
      <protection locked="0"/>
    </xf>
    <xf numFmtId="2" fontId="42" fillId="0" borderId="40" xfId="0" applyNumberFormat="1" applyFont="1" applyFill="1" applyBorder="1" applyAlignment="1">
      <alignment horizontal="center"/>
    </xf>
    <xf numFmtId="0" fontId="45" fillId="0" borderId="0" xfId="0" applyFont="1" applyBorder="1" applyAlignment="1">
      <alignment horizontal="right" wrapText="1"/>
    </xf>
    <xf numFmtId="0" fontId="42" fillId="0" borderId="0" xfId="0" applyFont="1" applyBorder="1" applyAlignment="1">
      <alignment horizontal="center"/>
    </xf>
    <xf numFmtId="4" fontId="42" fillId="0" borderId="0" xfId="0" applyNumberFormat="1" applyFont="1" applyBorder="1" applyAlignment="1">
      <alignment horizontal="right" vertical="top"/>
    </xf>
    <xf numFmtId="168" fontId="42" fillId="0" borderId="22" xfId="0" applyNumberFormat="1" applyFont="1" applyFill="1" applyBorder="1" applyAlignment="1">
      <alignment horizontal="center"/>
    </xf>
    <xf numFmtId="168" fontId="42" fillId="0" borderId="56" xfId="0" applyNumberFormat="1" applyFont="1" applyFill="1" applyBorder="1" applyAlignment="1">
      <alignment horizontal="center"/>
    </xf>
  </cellXfs>
  <cellStyles count="13947">
    <cellStyle name="Comma 2" xfId="7" xr:uid="{00000000-0005-0000-0000-000000000000}"/>
    <cellStyle name="Comma 2 10" xfId="44" xr:uid="{00000000-0005-0000-0000-000001000000}"/>
    <cellStyle name="Comma 2 10 10" xfId="9339" xr:uid="{00000000-0005-0000-0000-000002000000}"/>
    <cellStyle name="Comma 2 10 11" xfId="4718" xr:uid="{00000000-0005-0000-0000-000003000000}"/>
    <cellStyle name="Comma 2 10 2" xfId="207" xr:uid="{00000000-0005-0000-0000-000004000000}"/>
    <cellStyle name="Comma 2 10 2 2" xfId="818" xr:uid="{00000000-0005-0000-0000-000005000000}"/>
    <cellStyle name="Comma 2 10 2 2 2" xfId="1429" xr:uid="{00000000-0005-0000-0000-000006000000}"/>
    <cellStyle name="Comma 2 10 2 2 2 2" xfId="2975" xr:uid="{00000000-0005-0000-0000-000007000000}"/>
    <cellStyle name="Comma 2 10 2 2 2 2 2" xfId="12270" xr:uid="{00000000-0005-0000-0000-000008000000}"/>
    <cellStyle name="Comma 2 10 2 2 2 2 3" xfId="9178" xr:uid="{00000000-0005-0000-0000-000009000000}"/>
    <cellStyle name="Comma 2 10 2 2 2 3" xfId="4521" xr:uid="{00000000-0005-0000-0000-00000A000000}"/>
    <cellStyle name="Comma 2 10 2 2 2 3 2" xfId="13816" xr:uid="{00000000-0005-0000-0000-00000B000000}"/>
    <cellStyle name="Comma 2 10 2 2 2 3 3" xfId="7632" xr:uid="{00000000-0005-0000-0000-00000C000000}"/>
    <cellStyle name="Comma 2 10 2 2 2 4" xfId="10724" xr:uid="{00000000-0005-0000-0000-00000D000000}"/>
    <cellStyle name="Comma 2 10 2 2 2 5" xfId="6086" xr:uid="{00000000-0005-0000-0000-00000E000000}"/>
    <cellStyle name="Comma 2 10 2 2 3" xfId="2040" xr:uid="{00000000-0005-0000-0000-00000F000000}"/>
    <cellStyle name="Comma 2 10 2 2 3 2" xfId="11335" xr:uid="{00000000-0005-0000-0000-000010000000}"/>
    <cellStyle name="Comma 2 10 2 2 3 3" xfId="8243" xr:uid="{00000000-0005-0000-0000-000011000000}"/>
    <cellStyle name="Comma 2 10 2 2 4" xfId="3910" xr:uid="{00000000-0005-0000-0000-000012000000}"/>
    <cellStyle name="Comma 2 10 2 2 4 2" xfId="13205" xr:uid="{00000000-0005-0000-0000-000013000000}"/>
    <cellStyle name="Comma 2 10 2 2 4 3" xfId="7021" xr:uid="{00000000-0005-0000-0000-000014000000}"/>
    <cellStyle name="Comma 2 10 2 2 5" xfId="10113" xr:uid="{00000000-0005-0000-0000-000015000000}"/>
    <cellStyle name="Comma 2 10 2 2 6" xfId="5151" xr:uid="{00000000-0005-0000-0000-000016000000}"/>
    <cellStyle name="Comma 2 10 2 3" xfId="1142" xr:uid="{00000000-0005-0000-0000-000017000000}"/>
    <cellStyle name="Comma 2 10 2 3 2" xfId="2364" xr:uid="{00000000-0005-0000-0000-000018000000}"/>
    <cellStyle name="Comma 2 10 2 3 2 2" xfId="11659" xr:uid="{00000000-0005-0000-0000-000019000000}"/>
    <cellStyle name="Comma 2 10 2 3 2 3" xfId="8567" xr:uid="{00000000-0005-0000-0000-00001A000000}"/>
    <cellStyle name="Comma 2 10 2 3 3" xfId="4234" xr:uid="{00000000-0005-0000-0000-00001B000000}"/>
    <cellStyle name="Comma 2 10 2 3 3 2" xfId="13529" xr:uid="{00000000-0005-0000-0000-00001C000000}"/>
    <cellStyle name="Comma 2 10 2 3 3 3" xfId="7345" xr:uid="{00000000-0005-0000-0000-00001D000000}"/>
    <cellStyle name="Comma 2 10 2 3 4" xfId="10437" xr:uid="{00000000-0005-0000-0000-00001E000000}"/>
    <cellStyle name="Comma 2 10 2 3 5" xfId="5475" xr:uid="{00000000-0005-0000-0000-00001F000000}"/>
    <cellStyle name="Comma 2 10 2 4" xfId="547" xr:uid="{00000000-0005-0000-0000-000020000000}"/>
    <cellStyle name="Comma 2 10 2 4 2" xfId="2704" xr:uid="{00000000-0005-0000-0000-000021000000}"/>
    <cellStyle name="Comma 2 10 2 4 2 2" xfId="11999" xr:uid="{00000000-0005-0000-0000-000022000000}"/>
    <cellStyle name="Comma 2 10 2 4 2 3" xfId="8907" xr:uid="{00000000-0005-0000-0000-000023000000}"/>
    <cellStyle name="Comma 2 10 2 4 3" xfId="3639" xr:uid="{00000000-0005-0000-0000-000024000000}"/>
    <cellStyle name="Comma 2 10 2 4 3 2" xfId="12934" xr:uid="{00000000-0005-0000-0000-000025000000}"/>
    <cellStyle name="Comma 2 10 2 4 3 3" xfId="6750" xr:uid="{00000000-0005-0000-0000-000026000000}"/>
    <cellStyle name="Comma 2 10 2 4 4" xfId="9842" xr:uid="{00000000-0005-0000-0000-000027000000}"/>
    <cellStyle name="Comma 2 10 2 4 5" xfId="5815" xr:uid="{00000000-0005-0000-0000-000028000000}"/>
    <cellStyle name="Comma 2 10 2 5" xfId="1769" xr:uid="{00000000-0005-0000-0000-000029000000}"/>
    <cellStyle name="Comma 2 10 2 5 2" xfId="11064" xr:uid="{00000000-0005-0000-0000-00002A000000}"/>
    <cellStyle name="Comma 2 10 2 5 3" xfId="7972" xr:uid="{00000000-0005-0000-0000-00002B000000}"/>
    <cellStyle name="Comma 2 10 2 6" xfId="3299" xr:uid="{00000000-0005-0000-0000-00002C000000}"/>
    <cellStyle name="Comma 2 10 2 6 2" xfId="12594" xr:uid="{00000000-0005-0000-0000-00002D000000}"/>
    <cellStyle name="Comma 2 10 2 6 3" xfId="6410" xr:uid="{00000000-0005-0000-0000-00002E000000}"/>
    <cellStyle name="Comma 2 10 2 7" xfId="9502" xr:uid="{00000000-0005-0000-0000-00002F000000}"/>
    <cellStyle name="Comma 2 10 2 8" xfId="4880" xr:uid="{00000000-0005-0000-0000-000030000000}"/>
    <cellStyle name="Comma 2 10 3" xfId="280" xr:uid="{00000000-0005-0000-0000-000031000000}"/>
    <cellStyle name="Comma 2 10 3 2" xfId="891" xr:uid="{00000000-0005-0000-0000-000032000000}"/>
    <cellStyle name="Comma 2 10 3 2 2" xfId="1502" xr:uid="{00000000-0005-0000-0000-000033000000}"/>
    <cellStyle name="Comma 2 10 3 2 2 2" xfId="3048" xr:uid="{00000000-0005-0000-0000-000034000000}"/>
    <cellStyle name="Comma 2 10 3 2 2 2 2" xfId="12343" xr:uid="{00000000-0005-0000-0000-000035000000}"/>
    <cellStyle name="Comma 2 10 3 2 2 2 3" xfId="9251" xr:uid="{00000000-0005-0000-0000-000036000000}"/>
    <cellStyle name="Comma 2 10 3 2 2 3" xfId="4594" xr:uid="{00000000-0005-0000-0000-000037000000}"/>
    <cellStyle name="Comma 2 10 3 2 2 3 2" xfId="13889" xr:uid="{00000000-0005-0000-0000-000038000000}"/>
    <cellStyle name="Comma 2 10 3 2 2 3 3" xfId="7705" xr:uid="{00000000-0005-0000-0000-000039000000}"/>
    <cellStyle name="Comma 2 10 3 2 2 4" xfId="10797" xr:uid="{00000000-0005-0000-0000-00003A000000}"/>
    <cellStyle name="Comma 2 10 3 2 2 5" xfId="6159" xr:uid="{00000000-0005-0000-0000-00003B000000}"/>
    <cellStyle name="Comma 2 10 3 2 3" xfId="2113" xr:uid="{00000000-0005-0000-0000-00003C000000}"/>
    <cellStyle name="Comma 2 10 3 2 3 2" xfId="11408" xr:uid="{00000000-0005-0000-0000-00003D000000}"/>
    <cellStyle name="Comma 2 10 3 2 3 3" xfId="8316" xr:uid="{00000000-0005-0000-0000-00003E000000}"/>
    <cellStyle name="Comma 2 10 3 2 4" xfId="3983" xr:uid="{00000000-0005-0000-0000-00003F000000}"/>
    <cellStyle name="Comma 2 10 3 2 4 2" xfId="13278" xr:uid="{00000000-0005-0000-0000-000040000000}"/>
    <cellStyle name="Comma 2 10 3 2 4 3" xfId="7094" xr:uid="{00000000-0005-0000-0000-000041000000}"/>
    <cellStyle name="Comma 2 10 3 2 5" xfId="10186" xr:uid="{00000000-0005-0000-0000-000042000000}"/>
    <cellStyle name="Comma 2 10 3 2 6" xfId="5224" xr:uid="{00000000-0005-0000-0000-000043000000}"/>
    <cellStyle name="Comma 2 10 3 3" xfId="1215" xr:uid="{00000000-0005-0000-0000-000044000000}"/>
    <cellStyle name="Comma 2 10 3 3 2" xfId="2437" xr:uid="{00000000-0005-0000-0000-000045000000}"/>
    <cellStyle name="Comma 2 10 3 3 2 2" xfId="11732" xr:uid="{00000000-0005-0000-0000-000046000000}"/>
    <cellStyle name="Comma 2 10 3 3 2 3" xfId="8640" xr:uid="{00000000-0005-0000-0000-000047000000}"/>
    <cellStyle name="Comma 2 10 3 3 3" xfId="4307" xr:uid="{00000000-0005-0000-0000-000048000000}"/>
    <cellStyle name="Comma 2 10 3 3 3 2" xfId="13602" xr:uid="{00000000-0005-0000-0000-000049000000}"/>
    <cellStyle name="Comma 2 10 3 3 3 3" xfId="7418" xr:uid="{00000000-0005-0000-0000-00004A000000}"/>
    <cellStyle name="Comma 2 10 3 3 4" xfId="10510" xr:uid="{00000000-0005-0000-0000-00004B000000}"/>
    <cellStyle name="Comma 2 10 3 3 5" xfId="5548" xr:uid="{00000000-0005-0000-0000-00004C000000}"/>
    <cellStyle name="Comma 2 10 3 4" xfId="458" xr:uid="{00000000-0005-0000-0000-00004D000000}"/>
    <cellStyle name="Comma 2 10 3 4 2" xfId="2615" xr:uid="{00000000-0005-0000-0000-00004E000000}"/>
    <cellStyle name="Comma 2 10 3 4 2 2" xfId="11910" xr:uid="{00000000-0005-0000-0000-00004F000000}"/>
    <cellStyle name="Comma 2 10 3 4 2 3" xfId="8818" xr:uid="{00000000-0005-0000-0000-000050000000}"/>
    <cellStyle name="Comma 2 10 3 4 3" xfId="3550" xr:uid="{00000000-0005-0000-0000-000051000000}"/>
    <cellStyle name="Comma 2 10 3 4 3 2" xfId="12845" xr:uid="{00000000-0005-0000-0000-000052000000}"/>
    <cellStyle name="Comma 2 10 3 4 3 3" xfId="6661" xr:uid="{00000000-0005-0000-0000-000053000000}"/>
    <cellStyle name="Comma 2 10 3 4 4" xfId="9753" xr:uid="{00000000-0005-0000-0000-000054000000}"/>
    <cellStyle name="Comma 2 10 3 4 5" xfId="5726" xr:uid="{00000000-0005-0000-0000-000055000000}"/>
    <cellStyle name="Comma 2 10 3 5" xfId="1680" xr:uid="{00000000-0005-0000-0000-000056000000}"/>
    <cellStyle name="Comma 2 10 3 5 2" xfId="10975" xr:uid="{00000000-0005-0000-0000-000057000000}"/>
    <cellStyle name="Comma 2 10 3 5 3" xfId="7883" xr:uid="{00000000-0005-0000-0000-000058000000}"/>
    <cellStyle name="Comma 2 10 3 6" xfId="3372" xr:uid="{00000000-0005-0000-0000-000059000000}"/>
    <cellStyle name="Comma 2 10 3 6 2" xfId="12667" xr:uid="{00000000-0005-0000-0000-00005A000000}"/>
    <cellStyle name="Comma 2 10 3 6 3" xfId="6483" xr:uid="{00000000-0005-0000-0000-00005B000000}"/>
    <cellStyle name="Comma 2 10 3 7" xfId="9575" xr:uid="{00000000-0005-0000-0000-00005C000000}"/>
    <cellStyle name="Comma 2 10 3 8" xfId="4791" xr:uid="{00000000-0005-0000-0000-00005D000000}"/>
    <cellStyle name="Comma 2 10 4" xfId="118" xr:uid="{00000000-0005-0000-0000-00005E000000}"/>
    <cellStyle name="Comma 2 10 4 2" xfId="1053" xr:uid="{00000000-0005-0000-0000-00005F000000}"/>
    <cellStyle name="Comma 2 10 4 2 2" xfId="2275" xr:uid="{00000000-0005-0000-0000-000060000000}"/>
    <cellStyle name="Comma 2 10 4 2 2 2" xfId="11570" xr:uid="{00000000-0005-0000-0000-000061000000}"/>
    <cellStyle name="Comma 2 10 4 2 2 3" xfId="8478" xr:uid="{00000000-0005-0000-0000-000062000000}"/>
    <cellStyle name="Comma 2 10 4 2 3" xfId="4145" xr:uid="{00000000-0005-0000-0000-000063000000}"/>
    <cellStyle name="Comma 2 10 4 2 3 2" xfId="13440" xr:uid="{00000000-0005-0000-0000-000064000000}"/>
    <cellStyle name="Comma 2 10 4 2 3 3" xfId="7256" xr:uid="{00000000-0005-0000-0000-000065000000}"/>
    <cellStyle name="Comma 2 10 4 2 4" xfId="10348" xr:uid="{00000000-0005-0000-0000-000066000000}"/>
    <cellStyle name="Comma 2 10 4 2 5" xfId="5386" xr:uid="{00000000-0005-0000-0000-000067000000}"/>
    <cellStyle name="Comma 2 10 4 3" xfId="729" xr:uid="{00000000-0005-0000-0000-000068000000}"/>
    <cellStyle name="Comma 2 10 4 3 2" xfId="2886" xr:uid="{00000000-0005-0000-0000-000069000000}"/>
    <cellStyle name="Comma 2 10 4 3 2 2" xfId="12181" xr:uid="{00000000-0005-0000-0000-00006A000000}"/>
    <cellStyle name="Comma 2 10 4 3 2 3" xfId="9089" xr:uid="{00000000-0005-0000-0000-00006B000000}"/>
    <cellStyle name="Comma 2 10 4 3 3" xfId="3821" xr:uid="{00000000-0005-0000-0000-00006C000000}"/>
    <cellStyle name="Comma 2 10 4 3 3 2" xfId="13116" xr:uid="{00000000-0005-0000-0000-00006D000000}"/>
    <cellStyle name="Comma 2 10 4 3 3 3" xfId="6932" xr:uid="{00000000-0005-0000-0000-00006E000000}"/>
    <cellStyle name="Comma 2 10 4 3 4" xfId="10024" xr:uid="{00000000-0005-0000-0000-00006F000000}"/>
    <cellStyle name="Comma 2 10 4 3 5" xfId="5997" xr:uid="{00000000-0005-0000-0000-000070000000}"/>
    <cellStyle name="Comma 2 10 4 4" xfId="1951" xr:uid="{00000000-0005-0000-0000-000071000000}"/>
    <cellStyle name="Comma 2 10 4 4 2" xfId="11246" xr:uid="{00000000-0005-0000-0000-000072000000}"/>
    <cellStyle name="Comma 2 10 4 4 3" xfId="8154" xr:uid="{00000000-0005-0000-0000-000073000000}"/>
    <cellStyle name="Comma 2 10 4 5" xfId="3210" xr:uid="{00000000-0005-0000-0000-000074000000}"/>
    <cellStyle name="Comma 2 10 4 5 2" xfId="12505" xr:uid="{00000000-0005-0000-0000-000075000000}"/>
    <cellStyle name="Comma 2 10 4 5 3" xfId="6321" xr:uid="{00000000-0005-0000-0000-000076000000}"/>
    <cellStyle name="Comma 2 10 4 6" xfId="9413" xr:uid="{00000000-0005-0000-0000-000077000000}"/>
    <cellStyle name="Comma 2 10 4 7" xfId="5062" xr:uid="{00000000-0005-0000-0000-000078000000}"/>
    <cellStyle name="Comma 2 10 5" xfId="655" xr:uid="{00000000-0005-0000-0000-000079000000}"/>
    <cellStyle name="Comma 2 10 5 2" xfId="1303" xr:uid="{00000000-0005-0000-0000-00007A000000}"/>
    <cellStyle name="Comma 2 10 5 2 2" xfId="2812" xr:uid="{00000000-0005-0000-0000-00007B000000}"/>
    <cellStyle name="Comma 2 10 5 2 2 2" xfId="12107" xr:uid="{00000000-0005-0000-0000-00007C000000}"/>
    <cellStyle name="Comma 2 10 5 2 2 3" xfId="9015" xr:uid="{00000000-0005-0000-0000-00007D000000}"/>
    <cellStyle name="Comma 2 10 5 2 3" xfId="4395" xr:uid="{00000000-0005-0000-0000-00007E000000}"/>
    <cellStyle name="Comma 2 10 5 2 3 2" xfId="13690" xr:uid="{00000000-0005-0000-0000-00007F000000}"/>
    <cellStyle name="Comma 2 10 5 2 3 3" xfId="7506" xr:uid="{00000000-0005-0000-0000-000080000000}"/>
    <cellStyle name="Comma 2 10 5 2 4" xfId="10598" xr:uid="{00000000-0005-0000-0000-000081000000}"/>
    <cellStyle name="Comma 2 10 5 2 5" xfId="5923" xr:uid="{00000000-0005-0000-0000-000082000000}"/>
    <cellStyle name="Comma 2 10 5 3" xfId="1877" xr:uid="{00000000-0005-0000-0000-000083000000}"/>
    <cellStyle name="Comma 2 10 5 3 2" xfId="11172" xr:uid="{00000000-0005-0000-0000-000084000000}"/>
    <cellStyle name="Comma 2 10 5 3 3" xfId="8080" xr:uid="{00000000-0005-0000-0000-000085000000}"/>
    <cellStyle name="Comma 2 10 5 4" xfId="3747" xr:uid="{00000000-0005-0000-0000-000086000000}"/>
    <cellStyle name="Comma 2 10 5 4 2" xfId="13042" xr:uid="{00000000-0005-0000-0000-000087000000}"/>
    <cellStyle name="Comma 2 10 5 4 3" xfId="6858" xr:uid="{00000000-0005-0000-0000-000088000000}"/>
    <cellStyle name="Comma 2 10 5 5" xfId="9950" xr:uid="{00000000-0005-0000-0000-000089000000}"/>
    <cellStyle name="Comma 2 10 5 6" xfId="4988" xr:uid="{00000000-0005-0000-0000-00008A000000}"/>
    <cellStyle name="Comma 2 10 6" xfId="979" xr:uid="{00000000-0005-0000-0000-00008B000000}"/>
    <cellStyle name="Comma 2 10 6 2" xfId="2201" xr:uid="{00000000-0005-0000-0000-00008C000000}"/>
    <cellStyle name="Comma 2 10 6 2 2" xfId="11496" xr:uid="{00000000-0005-0000-0000-00008D000000}"/>
    <cellStyle name="Comma 2 10 6 2 3" xfId="8404" xr:uid="{00000000-0005-0000-0000-00008E000000}"/>
    <cellStyle name="Comma 2 10 6 3" xfId="4071" xr:uid="{00000000-0005-0000-0000-00008F000000}"/>
    <cellStyle name="Comma 2 10 6 3 2" xfId="13366" xr:uid="{00000000-0005-0000-0000-000090000000}"/>
    <cellStyle name="Comma 2 10 6 3 3" xfId="7182" xr:uid="{00000000-0005-0000-0000-000091000000}"/>
    <cellStyle name="Comma 2 10 6 4" xfId="10274" xr:uid="{00000000-0005-0000-0000-000092000000}"/>
    <cellStyle name="Comma 2 10 6 5" xfId="5312" xr:uid="{00000000-0005-0000-0000-000093000000}"/>
    <cellStyle name="Comma 2 10 7" xfId="385" xr:uid="{00000000-0005-0000-0000-000094000000}"/>
    <cellStyle name="Comma 2 10 7 2" xfId="2542" xr:uid="{00000000-0005-0000-0000-000095000000}"/>
    <cellStyle name="Comma 2 10 7 2 2" xfId="11837" xr:uid="{00000000-0005-0000-0000-000096000000}"/>
    <cellStyle name="Comma 2 10 7 2 3" xfId="8745" xr:uid="{00000000-0005-0000-0000-000097000000}"/>
    <cellStyle name="Comma 2 10 7 3" xfId="3477" xr:uid="{00000000-0005-0000-0000-000098000000}"/>
    <cellStyle name="Comma 2 10 7 3 2" xfId="12772" xr:uid="{00000000-0005-0000-0000-000099000000}"/>
    <cellStyle name="Comma 2 10 7 3 3" xfId="6588" xr:uid="{00000000-0005-0000-0000-00009A000000}"/>
    <cellStyle name="Comma 2 10 7 4" xfId="9680" xr:uid="{00000000-0005-0000-0000-00009B000000}"/>
    <cellStyle name="Comma 2 10 7 5" xfId="5653" xr:uid="{00000000-0005-0000-0000-00009C000000}"/>
    <cellStyle name="Comma 2 10 8" xfId="1607" xr:uid="{00000000-0005-0000-0000-00009D000000}"/>
    <cellStyle name="Comma 2 10 8 2" xfId="10902" xr:uid="{00000000-0005-0000-0000-00009E000000}"/>
    <cellStyle name="Comma 2 10 8 3" xfId="7810" xr:uid="{00000000-0005-0000-0000-00009F000000}"/>
    <cellStyle name="Comma 2 10 9" xfId="3136" xr:uid="{00000000-0005-0000-0000-0000A0000000}"/>
    <cellStyle name="Comma 2 10 9 2" xfId="12431" xr:uid="{00000000-0005-0000-0000-0000A1000000}"/>
    <cellStyle name="Comma 2 10 9 3" xfId="6247" xr:uid="{00000000-0005-0000-0000-0000A2000000}"/>
    <cellStyle name="Comma 2 11" xfId="170" xr:uid="{00000000-0005-0000-0000-0000A3000000}"/>
    <cellStyle name="Comma 2 11 2" xfId="316" xr:uid="{00000000-0005-0000-0000-0000A4000000}"/>
    <cellStyle name="Comma 2 11 2 2" xfId="927" xr:uid="{00000000-0005-0000-0000-0000A5000000}"/>
    <cellStyle name="Comma 2 11 2 2 2" xfId="1538" xr:uid="{00000000-0005-0000-0000-0000A6000000}"/>
    <cellStyle name="Comma 2 11 2 2 2 2" xfId="3084" xr:uid="{00000000-0005-0000-0000-0000A7000000}"/>
    <cellStyle name="Comma 2 11 2 2 2 2 2" xfId="12379" xr:uid="{00000000-0005-0000-0000-0000A8000000}"/>
    <cellStyle name="Comma 2 11 2 2 2 2 3" xfId="9287" xr:uid="{00000000-0005-0000-0000-0000A9000000}"/>
    <cellStyle name="Comma 2 11 2 2 2 3" xfId="4630" xr:uid="{00000000-0005-0000-0000-0000AA000000}"/>
    <cellStyle name="Comma 2 11 2 2 2 3 2" xfId="13925" xr:uid="{00000000-0005-0000-0000-0000AB000000}"/>
    <cellStyle name="Comma 2 11 2 2 2 3 3" xfId="7741" xr:uid="{00000000-0005-0000-0000-0000AC000000}"/>
    <cellStyle name="Comma 2 11 2 2 2 4" xfId="10833" xr:uid="{00000000-0005-0000-0000-0000AD000000}"/>
    <cellStyle name="Comma 2 11 2 2 2 5" xfId="6195" xr:uid="{00000000-0005-0000-0000-0000AE000000}"/>
    <cellStyle name="Comma 2 11 2 2 3" xfId="2149" xr:uid="{00000000-0005-0000-0000-0000AF000000}"/>
    <cellStyle name="Comma 2 11 2 2 3 2" xfId="11444" xr:uid="{00000000-0005-0000-0000-0000B0000000}"/>
    <cellStyle name="Comma 2 11 2 2 3 3" xfId="8352" xr:uid="{00000000-0005-0000-0000-0000B1000000}"/>
    <cellStyle name="Comma 2 11 2 2 4" xfId="4019" xr:uid="{00000000-0005-0000-0000-0000B2000000}"/>
    <cellStyle name="Comma 2 11 2 2 4 2" xfId="13314" xr:uid="{00000000-0005-0000-0000-0000B3000000}"/>
    <cellStyle name="Comma 2 11 2 2 4 3" xfId="7130" xr:uid="{00000000-0005-0000-0000-0000B4000000}"/>
    <cellStyle name="Comma 2 11 2 2 5" xfId="10222" xr:uid="{00000000-0005-0000-0000-0000B5000000}"/>
    <cellStyle name="Comma 2 11 2 2 6" xfId="5260" xr:uid="{00000000-0005-0000-0000-0000B6000000}"/>
    <cellStyle name="Comma 2 11 2 3" xfId="1251" xr:uid="{00000000-0005-0000-0000-0000B7000000}"/>
    <cellStyle name="Comma 2 11 2 3 2" xfId="2473" xr:uid="{00000000-0005-0000-0000-0000B8000000}"/>
    <cellStyle name="Comma 2 11 2 3 2 2" xfId="11768" xr:uid="{00000000-0005-0000-0000-0000B9000000}"/>
    <cellStyle name="Comma 2 11 2 3 2 3" xfId="8676" xr:uid="{00000000-0005-0000-0000-0000BA000000}"/>
    <cellStyle name="Comma 2 11 2 3 3" xfId="4343" xr:uid="{00000000-0005-0000-0000-0000BB000000}"/>
    <cellStyle name="Comma 2 11 2 3 3 2" xfId="13638" xr:uid="{00000000-0005-0000-0000-0000BC000000}"/>
    <cellStyle name="Comma 2 11 2 3 3 3" xfId="7454" xr:uid="{00000000-0005-0000-0000-0000BD000000}"/>
    <cellStyle name="Comma 2 11 2 3 4" xfId="10546" xr:uid="{00000000-0005-0000-0000-0000BE000000}"/>
    <cellStyle name="Comma 2 11 2 3 5" xfId="5584" xr:uid="{00000000-0005-0000-0000-0000BF000000}"/>
    <cellStyle name="Comma 2 11 2 4" xfId="510" xr:uid="{00000000-0005-0000-0000-0000C0000000}"/>
    <cellStyle name="Comma 2 11 2 4 2" xfId="2667" xr:uid="{00000000-0005-0000-0000-0000C1000000}"/>
    <cellStyle name="Comma 2 11 2 4 2 2" xfId="11962" xr:uid="{00000000-0005-0000-0000-0000C2000000}"/>
    <cellStyle name="Comma 2 11 2 4 2 3" xfId="8870" xr:uid="{00000000-0005-0000-0000-0000C3000000}"/>
    <cellStyle name="Comma 2 11 2 4 3" xfId="3602" xr:uid="{00000000-0005-0000-0000-0000C4000000}"/>
    <cellStyle name="Comma 2 11 2 4 3 2" xfId="12897" xr:uid="{00000000-0005-0000-0000-0000C5000000}"/>
    <cellStyle name="Comma 2 11 2 4 3 3" xfId="6713" xr:uid="{00000000-0005-0000-0000-0000C6000000}"/>
    <cellStyle name="Comma 2 11 2 4 4" xfId="9805" xr:uid="{00000000-0005-0000-0000-0000C7000000}"/>
    <cellStyle name="Comma 2 11 2 4 5" xfId="5778" xr:uid="{00000000-0005-0000-0000-0000C8000000}"/>
    <cellStyle name="Comma 2 11 2 5" xfId="1732" xr:uid="{00000000-0005-0000-0000-0000C9000000}"/>
    <cellStyle name="Comma 2 11 2 5 2" xfId="11027" xr:uid="{00000000-0005-0000-0000-0000CA000000}"/>
    <cellStyle name="Comma 2 11 2 5 3" xfId="7935" xr:uid="{00000000-0005-0000-0000-0000CB000000}"/>
    <cellStyle name="Comma 2 11 2 6" xfId="3408" xr:uid="{00000000-0005-0000-0000-0000CC000000}"/>
    <cellStyle name="Comma 2 11 2 6 2" xfId="12703" xr:uid="{00000000-0005-0000-0000-0000CD000000}"/>
    <cellStyle name="Comma 2 11 2 6 3" xfId="6519" xr:uid="{00000000-0005-0000-0000-0000CE000000}"/>
    <cellStyle name="Comma 2 11 2 7" xfId="9611" xr:uid="{00000000-0005-0000-0000-0000CF000000}"/>
    <cellStyle name="Comma 2 11 2 8" xfId="4843" xr:uid="{00000000-0005-0000-0000-0000D0000000}"/>
    <cellStyle name="Comma 2 11 3" xfId="781" xr:uid="{00000000-0005-0000-0000-0000D1000000}"/>
    <cellStyle name="Comma 2 11 3 2" xfId="1392" xr:uid="{00000000-0005-0000-0000-0000D2000000}"/>
    <cellStyle name="Comma 2 11 3 2 2" xfId="2938" xr:uid="{00000000-0005-0000-0000-0000D3000000}"/>
    <cellStyle name="Comma 2 11 3 2 2 2" xfId="12233" xr:uid="{00000000-0005-0000-0000-0000D4000000}"/>
    <cellStyle name="Comma 2 11 3 2 2 3" xfId="9141" xr:uid="{00000000-0005-0000-0000-0000D5000000}"/>
    <cellStyle name="Comma 2 11 3 2 3" xfId="4484" xr:uid="{00000000-0005-0000-0000-0000D6000000}"/>
    <cellStyle name="Comma 2 11 3 2 3 2" xfId="13779" xr:uid="{00000000-0005-0000-0000-0000D7000000}"/>
    <cellStyle name="Comma 2 11 3 2 3 3" xfId="7595" xr:uid="{00000000-0005-0000-0000-0000D8000000}"/>
    <cellStyle name="Comma 2 11 3 2 4" xfId="10687" xr:uid="{00000000-0005-0000-0000-0000D9000000}"/>
    <cellStyle name="Comma 2 11 3 2 5" xfId="6049" xr:uid="{00000000-0005-0000-0000-0000DA000000}"/>
    <cellStyle name="Comma 2 11 3 3" xfId="2003" xr:uid="{00000000-0005-0000-0000-0000DB000000}"/>
    <cellStyle name="Comma 2 11 3 3 2" xfId="11298" xr:uid="{00000000-0005-0000-0000-0000DC000000}"/>
    <cellStyle name="Comma 2 11 3 3 3" xfId="8206" xr:uid="{00000000-0005-0000-0000-0000DD000000}"/>
    <cellStyle name="Comma 2 11 3 4" xfId="3873" xr:uid="{00000000-0005-0000-0000-0000DE000000}"/>
    <cellStyle name="Comma 2 11 3 4 2" xfId="13168" xr:uid="{00000000-0005-0000-0000-0000DF000000}"/>
    <cellStyle name="Comma 2 11 3 4 3" xfId="6984" xr:uid="{00000000-0005-0000-0000-0000E0000000}"/>
    <cellStyle name="Comma 2 11 3 5" xfId="10076" xr:uid="{00000000-0005-0000-0000-0000E1000000}"/>
    <cellStyle name="Comma 2 11 3 6" xfId="5114" xr:uid="{00000000-0005-0000-0000-0000E2000000}"/>
    <cellStyle name="Comma 2 11 4" xfId="1105" xr:uid="{00000000-0005-0000-0000-0000E3000000}"/>
    <cellStyle name="Comma 2 11 4 2" xfId="2327" xr:uid="{00000000-0005-0000-0000-0000E4000000}"/>
    <cellStyle name="Comma 2 11 4 2 2" xfId="11622" xr:uid="{00000000-0005-0000-0000-0000E5000000}"/>
    <cellStyle name="Comma 2 11 4 2 3" xfId="8530" xr:uid="{00000000-0005-0000-0000-0000E6000000}"/>
    <cellStyle name="Comma 2 11 4 3" xfId="4197" xr:uid="{00000000-0005-0000-0000-0000E7000000}"/>
    <cellStyle name="Comma 2 11 4 3 2" xfId="13492" xr:uid="{00000000-0005-0000-0000-0000E8000000}"/>
    <cellStyle name="Comma 2 11 4 3 3" xfId="7308" xr:uid="{00000000-0005-0000-0000-0000E9000000}"/>
    <cellStyle name="Comma 2 11 4 4" xfId="10400" xr:uid="{00000000-0005-0000-0000-0000EA000000}"/>
    <cellStyle name="Comma 2 11 4 5" xfId="5438" xr:uid="{00000000-0005-0000-0000-0000EB000000}"/>
    <cellStyle name="Comma 2 11 5" xfId="348" xr:uid="{00000000-0005-0000-0000-0000EC000000}"/>
    <cellStyle name="Comma 2 11 5 2" xfId="2505" xr:uid="{00000000-0005-0000-0000-0000ED000000}"/>
    <cellStyle name="Comma 2 11 5 2 2" xfId="11800" xr:uid="{00000000-0005-0000-0000-0000EE000000}"/>
    <cellStyle name="Comma 2 11 5 2 3" xfId="8708" xr:uid="{00000000-0005-0000-0000-0000EF000000}"/>
    <cellStyle name="Comma 2 11 5 3" xfId="3440" xr:uid="{00000000-0005-0000-0000-0000F0000000}"/>
    <cellStyle name="Comma 2 11 5 3 2" xfId="12735" xr:uid="{00000000-0005-0000-0000-0000F1000000}"/>
    <cellStyle name="Comma 2 11 5 3 3" xfId="6551" xr:uid="{00000000-0005-0000-0000-0000F2000000}"/>
    <cellStyle name="Comma 2 11 5 4" xfId="9643" xr:uid="{00000000-0005-0000-0000-0000F3000000}"/>
    <cellStyle name="Comma 2 11 5 5" xfId="5616" xr:uid="{00000000-0005-0000-0000-0000F4000000}"/>
    <cellStyle name="Comma 2 11 6" xfId="1570" xr:uid="{00000000-0005-0000-0000-0000F5000000}"/>
    <cellStyle name="Comma 2 11 6 2" xfId="10865" xr:uid="{00000000-0005-0000-0000-0000F6000000}"/>
    <cellStyle name="Comma 2 11 6 3" xfId="7773" xr:uid="{00000000-0005-0000-0000-0000F7000000}"/>
    <cellStyle name="Comma 2 11 7" xfId="3262" xr:uid="{00000000-0005-0000-0000-0000F8000000}"/>
    <cellStyle name="Comma 2 11 7 2" xfId="12557" xr:uid="{00000000-0005-0000-0000-0000F9000000}"/>
    <cellStyle name="Comma 2 11 7 3" xfId="6373" xr:uid="{00000000-0005-0000-0000-0000FA000000}"/>
    <cellStyle name="Comma 2 11 8" xfId="9465" xr:uid="{00000000-0005-0000-0000-0000FB000000}"/>
    <cellStyle name="Comma 2 11 9" xfId="4681" xr:uid="{00000000-0005-0000-0000-0000FC000000}"/>
    <cellStyle name="Comma 2 12" xfId="154" xr:uid="{00000000-0005-0000-0000-0000FD000000}"/>
    <cellStyle name="Comma 2 12 2" xfId="765" xr:uid="{00000000-0005-0000-0000-0000FE000000}"/>
    <cellStyle name="Comma 2 12 2 2" xfId="1376" xr:uid="{00000000-0005-0000-0000-0000FF000000}"/>
    <cellStyle name="Comma 2 12 2 2 2" xfId="2922" xr:uid="{00000000-0005-0000-0000-000000010000}"/>
    <cellStyle name="Comma 2 12 2 2 2 2" xfId="12217" xr:uid="{00000000-0005-0000-0000-000001010000}"/>
    <cellStyle name="Comma 2 12 2 2 2 3" xfId="9125" xr:uid="{00000000-0005-0000-0000-000002010000}"/>
    <cellStyle name="Comma 2 12 2 2 3" xfId="4468" xr:uid="{00000000-0005-0000-0000-000003010000}"/>
    <cellStyle name="Comma 2 12 2 2 3 2" xfId="13763" xr:uid="{00000000-0005-0000-0000-000004010000}"/>
    <cellStyle name="Comma 2 12 2 2 3 3" xfId="7579" xr:uid="{00000000-0005-0000-0000-000005010000}"/>
    <cellStyle name="Comma 2 12 2 2 4" xfId="10671" xr:uid="{00000000-0005-0000-0000-000006010000}"/>
    <cellStyle name="Comma 2 12 2 2 5" xfId="6033" xr:uid="{00000000-0005-0000-0000-000007010000}"/>
    <cellStyle name="Comma 2 12 2 3" xfId="1987" xr:uid="{00000000-0005-0000-0000-000008010000}"/>
    <cellStyle name="Comma 2 12 2 3 2" xfId="11282" xr:uid="{00000000-0005-0000-0000-000009010000}"/>
    <cellStyle name="Comma 2 12 2 3 3" xfId="8190" xr:uid="{00000000-0005-0000-0000-00000A010000}"/>
    <cellStyle name="Comma 2 12 2 4" xfId="3857" xr:uid="{00000000-0005-0000-0000-00000B010000}"/>
    <cellStyle name="Comma 2 12 2 4 2" xfId="13152" xr:uid="{00000000-0005-0000-0000-00000C010000}"/>
    <cellStyle name="Comma 2 12 2 4 3" xfId="6968" xr:uid="{00000000-0005-0000-0000-00000D010000}"/>
    <cellStyle name="Comma 2 12 2 5" xfId="10060" xr:uid="{00000000-0005-0000-0000-00000E010000}"/>
    <cellStyle name="Comma 2 12 2 6" xfId="5098" xr:uid="{00000000-0005-0000-0000-00000F010000}"/>
    <cellStyle name="Comma 2 12 3" xfId="1089" xr:uid="{00000000-0005-0000-0000-000010010000}"/>
    <cellStyle name="Comma 2 12 3 2" xfId="2311" xr:uid="{00000000-0005-0000-0000-000011010000}"/>
    <cellStyle name="Comma 2 12 3 2 2" xfId="11606" xr:uid="{00000000-0005-0000-0000-000012010000}"/>
    <cellStyle name="Comma 2 12 3 2 3" xfId="8514" xr:uid="{00000000-0005-0000-0000-000013010000}"/>
    <cellStyle name="Comma 2 12 3 3" xfId="4181" xr:uid="{00000000-0005-0000-0000-000014010000}"/>
    <cellStyle name="Comma 2 12 3 3 2" xfId="13476" xr:uid="{00000000-0005-0000-0000-000015010000}"/>
    <cellStyle name="Comma 2 12 3 3 3" xfId="7292" xr:uid="{00000000-0005-0000-0000-000016010000}"/>
    <cellStyle name="Comma 2 12 3 4" xfId="10384" xr:uid="{00000000-0005-0000-0000-000017010000}"/>
    <cellStyle name="Comma 2 12 3 5" xfId="5422" xr:uid="{00000000-0005-0000-0000-000018010000}"/>
    <cellStyle name="Comma 2 12 4" xfId="494" xr:uid="{00000000-0005-0000-0000-000019010000}"/>
    <cellStyle name="Comma 2 12 4 2" xfId="2651" xr:uid="{00000000-0005-0000-0000-00001A010000}"/>
    <cellStyle name="Comma 2 12 4 2 2" xfId="11946" xr:uid="{00000000-0005-0000-0000-00001B010000}"/>
    <cellStyle name="Comma 2 12 4 2 3" xfId="8854" xr:uid="{00000000-0005-0000-0000-00001C010000}"/>
    <cellStyle name="Comma 2 12 4 3" xfId="3586" xr:uid="{00000000-0005-0000-0000-00001D010000}"/>
    <cellStyle name="Comma 2 12 4 3 2" xfId="12881" xr:uid="{00000000-0005-0000-0000-00001E010000}"/>
    <cellStyle name="Comma 2 12 4 3 3" xfId="6697" xr:uid="{00000000-0005-0000-0000-00001F010000}"/>
    <cellStyle name="Comma 2 12 4 4" xfId="9789" xr:uid="{00000000-0005-0000-0000-000020010000}"/>
    <cellStyle name="Comma 2 12 4 5" xfId="5762" xr:uid="{00000000-0005-0000-0000-000021010000}"/>
    <cellStyle name="Comma 2 12 5" xfId="1716" xr:uid="{00000000-0005-0000-0000-000022010000}"/>
    <cellStyle name="Comma 2 12 5 2" xfId="11011" xr:uid="{00000000-0005-0000-0000-000023010000}"/>
    <cellStyle name="Comma 2 12 5 3" xfId="7919" xr:uid="{00000000-0005-0000-0000-000024010000}"/>
    <cellStyle name="Comma 2 12 6" xfId="3246" xr:uid="{00000000-0005-0000-0000-000025010000}"/>
    <cellStyle name="Comma 2 12 6 2" xfId="12541" xr:uid="{00000000-0005-0000-0000-000026010000}"/>
    <cellStyle name="Comma 2 12 6 3" xfId="6357" xr:uid="{00000000-0005-0000-0000-000027010000}"/>
    <cellStyle name="Comma 2 12 7" xfId="9449" xr:uid="{00000000-0005-0000-0000-000028010000}"/>
    <cellStyle name="Comma 2 12 8" xfId="4827" xr:uid="{00000000-0005-0000-0000-000029010000}"/>
    <cellStyle name="Comma 2 13" xfId="243" xr:uid="{00000000-0005-0000-0000-00002A010000}"/>
    <cellStyle name="Comma 2 13 2" xfId="854" xr:uid="{00000000-0005-0000-0000-00002B010000}"/>
    <cellStyle name="Comma 2 13 2 2" xfId="1465" xr:uid="{00000000-0005-0000-0000-00002C010000}"/>
    <cellStyle name="Comma 2 13 2 2 2" xfId="3011" xr:uid="{00000000-0005-0000-0000-00002D010000}"/>
    <cellStyle name="Comma 2 13 2 2 2 2" xfId="12306" xr:uid="{00000000-0005-0000-0000-00002E010000}"/>
    <cellStyle name="Comma 2 13 2 2 2 3" xfId="9214" xr:uid="{00000000-0005-0000-0000-00002F010000}"/>
    <cellStyle name="Comma 2 13 2 2 3" xfId="4557" xr:uid="{00000000-0005-0000-0000-000030010000}"/>
    <cellStyle name="Comma 2 13 2 2 3 2" xfId="13852" xr:uid="{00000000-0005-0000-0000-000031010000}"/>
    <cellStyle name="Comma 2 13 2 2 3 3" xfId="7668" xr:uid="{00000000-0005-0000-0000-000032010000}"/>
    <cellStyle name="Comma 2 13 2 2 4" xfId="10760" xr:uid="{00000000-0005-0000-0000-000033010000}"/>
    <cellStyle name="Comma 2 13 2 2 5" xfId="6122" xr:uid="{00000000-0005-0000-0000-000034010000}"/>
    <cellStyle name="Comma 2 13 2 3" xfId="2076" xr:uid="{00000000-0005-0000-0000-000035010000}"/>
    <cellStyle name="Comma 2 13 2 3 2" xfId="11371" xr:uid="{00000000-0005-0000-0000-000036010000}"/>
    <cellStyle name="Comma 2 13 2 3 3" xfId="8279" xr:uid="{00000000-0005-0000-0000-000037010000}"/>
    <cellStyle name="Comma 2 13 2 4" xfId="3946" xr:uid="{00000000-0005-0000-0000-000038010000}"/>
    <cellStyle name="Comma 2 13 2 4 2" xfId="13241" xr:uid="{00000000-0005-0000-0000-000039010000}"/>
    <cellStyle name="Comma 2 13 2 4 3" xfId="7057" xr:uid="{00000000-0005-0000-0000-00003A010000}"/>
    <cellStyle name="Comma 2 13 2 5" xfId="10149" xr:uid="{00000000-0005-0000-0000-00003B010000}"/>
    <cellStyle name="Comma 2 13 2 6" xfId="5187" xr:uid="{00000000-0005-0000-0000-00003C010000}"/>
    <cellStyle name="Comma 2 13 3" xfId="1178" xr:uid="{00000000-0005-0000-0000-00003D010000}"/>
    <cellStyle name="Comma 2 13 3 2" xfId="2400" xr:uid="{00000000-0005-0000-0000-00003E010000}"/>
    <cellStyle name="Comma 2 13 3 2 2" xfId="11695" xr:uid="{00000000-0005-0000-0000-00003F010000}"/>
    <cellStyle name="Comma 2 13 3 2 3" xfId="8603" xr:uid="{00000000-0005-0000-0000-000040010000}"/>
    <cellStyle name="Comma 2 13 3 3" xfId="4270" xr:uid="{00000000-0005-0000-0000-000041010000}"/>
    <cellStyle name="Comma 2 13 3 3 2" xfId="13565" xr:uid="{00000000-0005-0000-0000-000042010000}"/>
    <cellStyle name="Comma 2 13 3 3 3" xfId="7381" xr:uid="{00000000-0005-0000-0000-000043010000}"/>
    <cellStyle name="Comma 2 13 3 4" xfId="10473" xr:uid="{00000000-0005-0000-0000-000044010000}"/>
    <cellStyle name="Comma 2 13 3 5" xfId="5511" xr:uid="{00000000-0005-0000-0000-000045010000}"/>
    <cellStyle name="Comma 2 13 4" xfId="421" xr:uid="{00000000-0005-0000-0000-000046010000}"/>
    <cellStyle name="Comma 2 13 4 2" xfId="2578" xr:uid="{00000000-0005-0000-0000-000047010000}"/>
    <cellStyle name="Comma 2 13 4 2 2" xfId="11873" xr:uid="{00000000-0005-0000-0000-000048010000}"/>
    <cellStyle name="Comma 2 13 4 2 3" xfId="8781" xr:uid="{00000000-0005-0000-0000-000049010000}"/>
    <cellStyle name="Comma 2 13 4 3" xfId="3513" xr:uid="{00000000-0005-0000-0000-00004A010000}"/>
    <cellStyle name="Comma 2 13 4 3 2" xfId="12808" xr:uid="{00000000-0005-0000-0000-00004B010000}"/>
    <cellStyle name="Comma 2 13 4 3 3" xfId="6624" xr:uid="{00000000-0005-0000-0000-00004C010000}"/>
    <cellStyle name="Comma 2 13 4 4" xfId="9716" xr:uid="{00000000-0005-0000-0000-00004D010000}"/>
    <cellStyle name="Comma 2 13 4 5" xfId="5689" xr:uid="{00000000-0005-0000-0000-00004E010000}"/>
    <cellStyle name="Comma 2 13 5" xfId="1643" xr:uid="{00000000-0005-0000-0000-00004F010000}"/>
    <cellStyle name="Comma 2 13 5 2" xfId="10938" xr:uid="{00000000-0005-0000-0000-000050010000}"/>
    <cellStyle name="Comma 2 13 5 3" xfId="7846" xr:uid="{00000000-0005-0000-0000-000051010000}"/>
    <cellStyle name="Comma 2 13 6" xfId="3335" xr:uid="{00000000-0005-0000-0000-000052010000}"/>
    <cellStyle name="Comma 2 13 6 2" xfId="12630" xr:uid="{00000000-0005-0000-0000-000053010000}"/>
    <cellStyle name="Comma 2 13 6 3" xfId="6446" xr:uid="{00000000-0005-0000-0000-000054010000}"/>
    <cellStyle name="Comma 2 13 7" xfId="9538" xr:uid="{00000000-0005-0000-0000-000055010000}"/>
    <cellStyle name="Comma 2 13 8" xfId="4754" xr:uid="{00000000-0005-0000-0000-000056010000}"/>
    <cellStyle name="Comma 2 14" xfId="81" xr:uid="{00000000-0005-0000-0000-000057010000}"/>
    <cellStyle name="Comma 2 14 2" xfId="692" xr:uid="{00000000-0005-0000-0000-000058010000}"/>
    <cellStyle name="Comma 2 14 2 2" xfId="1340" xr:uid="{00000000-0005-0000-0000-000059010000}"/>
    <cellStyle name="Comma 2 14 2 2 2" xfId="2849" xr:uid="{00000000-0005-0000-0000-00005A010000}"/>
    <cellStyle name="Comma 2 14 2 2 2 2" xfId="12144" xr:uid="{00000000-0005-0000-0000-00005B010000}"/>
    <cellStyle name="Comma 2 14 2 2 2 3" xfId="9052" xr:uid="{00000000-0005-0000-0000-00005C010000}"/>
    <cellStyle name="Comma 2 14 2 2 3" xfId="4432" xr:uid="{00000000-0005-0000-0000-00005D010000}"/>
    <cellStyle name="Comma 2 14 2 2 3 2" xfId="13727" xr:uid="{00000000-0005-0000-0000-00005E010000}"/>
    <cellStyle name="Comma 2 14 2 2 3 3" xfId="7543" xr:uid="{00000000-0005-0000-0000-00005F010000}"/>
    <cellStyle name="Comma 2 14 2 2 4" xfId="10635" xr:uid="{00000000-0005-0000-0000-000060010000}"/>
    <cellStyle name="Comma 2 14 2 2 5" xfId="5960" xr:uid="{00000000-0005-0000-0000-000061010000}"/>
    <cellStyle name="Comma 2 14 2 3" xfId="1914" xr:uid="{00000000-0005-0000-0000-000062010000}"/>
    <cellStyle name="Comma 2 14 2 3 2" xfId="11209" xr:uid="{00000000-0005-0000-0000-000063010000}"/>
    <cellStyle name="Comma 2 14 2 3 3" xfId="8117" xr:uid="{00000000-0005-0000-0000-000064010000}"/>
    <cellStyle name="Comma 2 14 2 4" xfId="3784" xr:uid="{00000000-0005-0000-0000-000065010000}"/>
    <cellStyle name="Comma 2 14 2 4 2" xfId="13079" xr:uid="{00000000-0005-0000-0000-000066010000}"/>
    <cellStyle name="Comma 2 14 2 4 3" xfId="6895" xr:uid="{00000000-0005-0000-0000-000067010000}"/>
    <cellStyle name="Comma 2 14 2 5" xfId="9987" xr:uid="{00000000-0005-0000-0000-000068010000}"/>
    <cellStyle name="Comma 2 14 2 6" xfId="5025" xr:uid="{00000000-0005-0000-0000-000069010000}"/>
    <cellStyle name="Comma 2 14 3" xfId="1016" xr:uid="{00000000-0005-0000-0000-00006A010000}"/>
    <cellStyle name="Comma 2 14 3 2" xfId="2238" xr:uid="{00000000-0005-0000-0000-00006B010000}"/>
    <cellStyle name="Comma 2 14 3 2 2" xfId="11533" xr:uid="{00000000-0005-0000-0000-00006C010000}"/>
    <cellStyle name="Comma 2 14 3 2 3" xfId="8441" xr:uid="{00000000-0005-0000-0000-00006D010000}"/>
    <cellStyle name="Comma 2 14 3 3" xfId="4108" xr:uid="{00000000-0005-0000-0000-00006E010000}"/>
    <cellStyle name="Comma 2 14 3 3 2" xfId="13403" xr:uid="{00000000-0005-0000-0000-00006F010000}"/>
    <cellStyle name="Comma 2 14 3 3 3" xfId="7219" xr:uid="{00000000-0005-0000-0000-000070010000}"/>
    <cellStyle name="Comma 2 14 3 4" xfId="10311" xr:uid="{00000000-0005-0000-0000-000071010000}"/>
    <cellStyle name="Comma 2 14 3 5" xfId="5349" xr:uid="{00000000-0005-0000-0000-000072010000}"/>
    <cellStyle name="Comma 2 14 4" xfId="596" xr:uid="{00000000-0005-0000-0000-000073010000}"/>
    <cellStyle name="Comma 2 14 4 2" xfId="2753" xr:uid="{00000000-0005-0000-0000-000074010000}"/>
    <cellStyle name="Comma 2 14 4 2 2" xfId="12048" xr:uid="{00000000-0005-0000-0000-000075010000}"/>
    <cellStyle name="Comma 2 14 4 2 3" xfId="8956" xr:uid="{00000000-0005-0000-0000-000076010000}"/>
    <cellStyle name="Comma 2 14 4 3" xfId="3688" xr:uid="{00000000-0005-0000-0000-000077010000}"/>
    <cellStyle name="Comma 2 14 4 3 2" xfId="12983" xr:uid="{00000000-0005-0000-0000-000078010000}"/>
    <cellStyle name="Comma 2 14 4 3 3" xfId="6799" xr:uid="{00000000-0005-0000-0000-000079010000}"/>
    <cellStyle name="Comma 2 14 4 4" xfId="9891" xr:uid="{00000000-0005-0000-0000-00007A010000}"/>
    <cellStyle name="Comma 2 14 4 5" xfId="5864" xr:uid="{00000000-0005-0000-0000-00007B010000}"/>
    <cellStyle name="Comma 2 14 5" xfId="1818" xr:uid="{00000000-0005-0000-0000-00007C010000}"/>
    <cellStyle name="Comma 2 14 5 2" xfId="11113" xr:uid="{00000000-0005-0000-0000-00007D010000}"/>
    <cellStyle name="Comma 2 14 5 3" xfId="8021" xr:uid="{00000000-0005-0000-0000-00007E010000}"/>
    <cellStyle name="Comma 2 14 6" xfId="3173" xr:uid="{00000000-0005-0000-0000-00007F010000}"/>
    <cellStyle name="Comma 2 14 6 2" xfId="12468" xr:uid="{00000000-0005-0000-0000-000080010000}"/>
    <cellStyle name="Comma 2 14 6 3" xfId="6284" xr:uid="{00000000-0005-0000-0000-000081010000}"/>
    <cellStyle name="Comma 2 14 7" xfId="9376" xr:uid="{00000000-0005-0000-0000-000082010000}"/>
    <cellStyle name="Comma 2 14 8" xfId="4929" xr:uid="{00000000-0005-0000-0000-000083010000}"/>
    <cellStyle name="Comma 2 15" xfId="619" xr:uid="{00000000-0005-0000-0000-000084010000}"/>
    <cellStyle name="Comma 2 15 2" xfId="1267" xr:uid="{00000000-0005-0000-0000-000085010000}"/>
    <cellStyle name="Comma 2 15 2 2" xfId="2776" xr:uid="{00000000-0005-0000-0000-000086010000}"/>
    <cellStyle name="Comma 2 15 2 2 2" xfId="12071" xr:uid="{00000000-0005-0000-0000-000087010000}"/>
    <cellStyle name="Comma 2 15 2 2 3" xfId="8979" xr:uid="{00000000-0005-0000-0000-000088010000}"/>
    <cellStyle name="Comma 2 15 2 3" xfId="4359" xr:uid="{00000000-0005-0000-0000-000089010000}"/>
    <cellStyle name="Comma 2 15 2 3 2" xfId="13654" xr:uid="{00000000-0005-0000-0000-00008A010000}"/>
    <cellStyle name="Comma 2 15 2 3 3" xfId="7470" xr:uid="{00000000-0005-0000-0000-00008B010000}"/>
    <cellStyle name="Comma 2 15 2 4" xfId="10562" xr:uid="{00000000-0005-0000-0000-00008C010000}"/>
    <cellStyle name="Comma 2 15 2 5" xfId="5887" xr:uid="{00000000-0005-0000-0000-00008D010000}"/>
    <cellStyle name="Comma 2 15 3" xfId="1841" xr:uid="{00000000-0005-0000-0000-00008E010000}"/>
    <cellStyle name="Comma 2 15 3 2" xfId="11136" xr:uid="{00000000-0005-0000-0000-00008F010000}"/>
    <cellStyle name="Comma 2 15 3 3" xfId="8044" xr:uid="{00000000-0005-0000-0000-000090010000}"/>
    <cellStyle name="Comma 2 15 4" xfId="3711" xr:uid="{00000000-0005-0000-0000-000091010000}"/>
    <cellStyle name="Comma 2 15 4 2" xfId="13006" xr:uid="{00000000-0005-0000-0000-000092010000}"/>
    <cellStyle name="Comma 2 15 4 3" xfId="6822" xr:uid="{00000000-0005-0000-0000-000093010000}"/>
    <cellStyle name="Comma 2 15 5" xfId="9914" xr:uid="{00000000-0005-0000-0000-000094010000}"/>
    <cellStyle name="Comma 2 15 6" xfId="4952" xr:uid="{00000000-0005-0000-0000-000095010000}"/>
    <cellStyle name="Comma 2 16" xfId="943" xr:uid="{00000000-0005-0000-0000-000096010000}"/>
    <cellStyle name="Comma 2 16 2" xfId="2165" xr:uid="{00000000-0005-0000-0000-000097010000}"/>
    <cellStyle name="Comma 2 16 2 2" xfId="11460" xr:uid="{00000000-0005-0000-0000-000098010000}"/>
    <cellStyle name="Comma 2 16 2 3" xfId="8368" xr:uid="{00000000-0005-0000-0000-000099010000}"/>
    <cellStyle name="Comma 2 16 3" xfId="4035" xr:uid="{00000000-0005-0000-0000-00009A010000}"/>
    <cellStyle name="Comma 2 16 3 2" xfId="13330" xr:uid="{00000000-0005-0000-0000-00009B010000}"/>
    <cellStyle name="Comma 2 16 3 3" xfId="7146" xr:uid="{00000000-0005-0000-0000-00009C010000}"/>
    <cellStyle name="Comma 2 16 4" xfId="10238" xr:uid="{00000000-0005-0000-0000-00009D010000}"/>
    <cellStyle name="Comma 2 16 5" xfId="5276" xr:uid="{00000000-0005-0000-0000-00009E010000}"/>
    <cellStyle name="Comma 2 17" xfId="332" xr:uid="{00000000-0005-0000-0000-00009F010000}"/>
    <cellStyle name="Comma 2 17 2" xfId="2489" xr:uid="{00000000-0005-0000-0000-0000A0010000}"/>
    <cellStyle name="Comma 2 17 2 2" xfId="11784" xr:uid="{00000000-0005-0000-0000-0000A1010000}"/>
    <cellStyle name="Comma 2 17 2 3" xfId="8692" xr:uid="{00000000-0005-0000-0000-0000A2010000}"/>
    <cellStyle name="Comma 2 17 3" xfId="3424" xr:uid="{00000000-0005-0000-0000-0000A3010000}"/>
    <cellStyle name="Comma 2 17 3 2" xfId="12719" xr:uid="{00000000-0005-0000-0000-0000A4010000}"/>
    <cellStyle name="Comma 2 17 3 3" xfId="6535" xr:uid="{00000000-0005-0000-0000-0000A5010000}"/>
    <cellStyle name="Comma 2 17 4" xfId="9627" xr:uid="{00000000-0005-0000-0000-0000A6010000}"/>
    <cellStyle name="Comma 2 17 5" xfId="5600" xr:uid="{00000000-0005-0000-0000-0000A7010000}"/>
    <cellStyle name="Comma 2 18" xfId="1554" xr:uid="{00000000-0005-0000-0000-0000A8010000}"/>
    <cellStyle name="Comma 2 18 2" xfId="10849" xr:uid="{00000000-0005-0000-0000-0000A9010000}"/>
    <cellStyle name="Comma 2 18 3" xfId="7757" xr:uid="{00000000-0005-0000-0000-0000AA010000}"/>
    <cellStyle name="Comma 2 19" xfId="3100" xr:uid="{00000000-0005-0000-0000-0000AB010000}"/>
    <cellStyle name="Comma 2 19 2" xfId="12395" xr:uid="{00000000-0005-0000-0000-0000AC010000}"/>
    <cellStyle name="Comma 2 19 3" xfId="6211" xr:uid="{00000000-0005-0000-0000-0000AD010000}"/>
    <cellStyle name="Comma 2 2" xfId="9" xr:uid="{00000000-0005-0000-0000-0000AE010000}"/>
    <cellStyle name="Comma 2 2 10" xfId="245" xr:uid="{00000000-0005-0000-0000-0000AF010000}"/>
    <cellStyle name="Comma 2 2 10 2" xfId="856" xr:uid="{00000000-0005-0000-0000-0000B0010000}"/>
    <cellStyle name="Comma 2 2 10 2 2" xfId="1467" xr:uid="{00000000-0005-0000-0000-0000B1010000}"/>
    <cellStyle name="Comma 2 2 10 2 2 2" xfId="3013" xr:uid="{00000000-0005-0000-0000-0000B2010000}"/>
    <cellStyle name="Comma 2 2 10 2 2 2 2" xfId="12308" xr:uid="{00000000-0005-0000-0000-0000B3010000}"/>
    <cellStyle name="Comma 2 2 10 2 2 2 3" xfId="9216" xr:uid="{00000000-0005-0000-0000-0000B4010000}"/>
    <cellStyle name="Comma 2 2 10 2 2 3" xfId="4559" xr:uid="{00000000-0005-0000-0000-0000B5010000}"/>
    <cellStyle name="Comma 2 2 10 2 2 3 2" xfId="13854" xr:uid="{00000000-0005-0000-0000-0000B6010000}"/>
    <cellStyle name="Comma 2 2 10 2 2 3 3" xfId="7670" xr:uid="{00000000-0005-0000-0000-0000B7010000}"/>
    <cellStyle name="Comma 2 2 10 2 2 4" xfId="10762" xr:uid="{00000000-0005-0000-0000-0000B8010000}"/>
    <cellStyle name="Comma 2 2 10 2 2 5" xfId="6124" xr:uid="{00000000-0005-0000-0000-0000B9010000}"/>
    <cellStyle name="Comma 2 2 10 2 3" xfId="2078" xr:uid="{00000000-0005-0000-0000-0000BA010000}"/>
    <cellStyle name="Comma 2 2 10 2 3 2" xfId="11373" xr:uid="{00000000-0005-0000-0000-0000BB010000}"/>
    <cellStyle name="Comma 2 2 10 2 3 3" xfId="8281" xr:uid="{00000000-0005-0000-0000-0000BC010000}"/>
    <cellStyle name="Comma 2 2 10 2 4" xfId="3948" xr:uid="{00000000-0005-0000-0000-0000BD010000}"/>
    <cellStyle name="Comma 2 2 10 2 4 2" xfId="13243" xr:uid="{00000000-0005-0000-0000-0000BE010000}"/>
    <cellStyle name="Comma 2 2 10 2 4 3" xfId="7059" xr:uid="{00000000-0005-0000-0000-0000BF010000}"/>
    <cellStyle name="Comma 2 2 10 2 5" xfId="10151" xr:uid="{00000000-0005-0000-0000-0000C0010000}"/>
    <cellStyle name="Comma 2 2 10 2 6" xfId="5189" xr:uid="{00000000-0005-0000-0000-0000C1010000}"/>
    <cellStyle name="Comma 2 2 10 3" xfId="1180" xr:uid="{00000000-0005-0000-0000-0000C2010000}"/>
    <cellStyle name="Comma 2 2 10 3 2" xfId="2402" xr:uid="{00000000-0005-0000-0000-0000C3010000}"/>
    <cellStyle name="Comma 2 2 10 3 2 2" xfId="11697" xr:uid="{00000000-0005-0000-0000-0000C4010000}"/>
    <cellStyle name="Comma 2 2 10 3 2 3" xfId="8605" xr:uid="{00000000-0005-0000-0000-0000C5010000}"/>
    <cellStyle name="Comma 2 2 10 3 3" xfId="4272" xr:uid="{00000000-0005-0000-0000-0000C6010000}"/>
    <cellStyle name="Comma 2 2 10 3 3 2" xfId="13567" xr:uid="{00000000-0005-0000-0000-0000C7010000}"/>
    <cellStyle name="Comma 2 2 10 3 3 3" xfId="7383" xr:uid="{00000000-0005-0000-0000-0000C8010000}"/>
    <cellStyle name="Comma 2 2 10 3 4" xfId="10475" xr:uid="{00000000-0005-0000-0000-0000C9010000}"/>
    <cellStyle name="Comma 2 2 10 3 5" xfId="5513" xr:uid="{00000000-0005-0000-0000-0000CA010000}"/>
    <cellStyle name="Comma 2 2 10 4" xfId="423" xr:uid="{00000000-0005-0000-0000-0000CB010000}"/>
    <cellStyle name="Comma 2 2 10 4 2" xfId="2580" xr:uid="{00000000-0005-0000-0000-0000CC010000}"/>
    <cellStyle name="Comma 2 2 10 4 2 2" xfId="11875" xr:uid="{00000000-0005-0000-0000-0000CD010000}"/>
    <cellStyle name="Comma 2 2 10 4 2 3" xfId="8783" xr:uid="{00000000-0005-0000-0000-0000CE010000}"/>
    <cellStyle name="Comma 2 2 10 4 3" xfId="3515" xr:uid="{00000000-0005-0000-0000-0000CF010000}"/>
    <cellStyle name="Comma 2 2 10 4 3 2" xfId="12810" xr:uid="{00000000-0005-0000-0000-0000D0010000}"/>
    <cellStyle name="Comma 2 2 10 4 3 3" xfId="6626" xr:uid="{00000000-0005-0000-0000-0000D1010000}"/>
    <cellStyle name="Comma 2 2 10 4 4" xfId="9718" xr:uid="{00000000-0005-0000-0000-0000D2010000}"/>
    <cellStyle name="Comma 2 2 10 4 5" xfId="5691" xr:uid="{00000000-0005-0000-0000-0000D3010000}"/>
    <cellStyle name="Comma 2 2 10 5" xfId="1645" xr:uid="{00000000-0005-0000-0000-0000D4010000}"/>
    <cellStyle name="Comma 2 2 10 5 2" xfId="10940" xr:uid="{00000000-0005-0000-0000-0000D5010000}"/>
    <cellStyle name="Comma 2 2 10 5 3" xfId="7848" xr:uid="{00000000-0005-0000-0000-0000D6010000}"/>
    <cellStyle name="Comma 2 2 10 6" xfId="3337" xr:uid="{00000000-0005-0000-0000-0000D7010000}"/>
    <cellStyle name="Comma 2 2 10 6 2" xfId="12632" xr:uid="{00000000-0005-0000-0000-0000D8010000}"/>
    <cellStyle name="Comma 2 2 10 6 3" xfId="6448" xr:uid="{00000000-0005-0000-0000-0000D9010000}"/>
    <cellStyle name="Comma 2 2 10 7" xfId="9540" xr:uid="{00000000-0005-0000-0000-0000DA010000}"/>
    <cellStyle name="Comma 2 2 10 8" xfId="4756" xr:uid="{00000000-0005-0000-0000-0000DB010000}"/>
    <cellStyle name="Comma 2 2 11" xfId="83" xr:uid="{00000000-0005-0000-0000-0000DC010000}"/>
    <cellStyle name="Comma 2 2 11 2" xfId="694" xr:uid="{00000000-0005-0000-0000-0000DD010000}"/>
    <cellStyle name="Comma 2 2 11 2 2" xfId="1341" xr:uid="{00000000-0005-0000-0000-0000DE010000}"/>
    <cellStyle name="Comma 2 2 11 2 2 2" xfId="2851" xr:uid="{00000000-0005-0000-0000-0000DF010000}"/>
    <cellStyle name="Comma 2 2 11 2 2 2 2" xfId="12146" xr:uid="{00000000-0005-0000-0000-0000E0010000}"/>
    <cellStyle name="Comma 2 2 11 2 2 2 3" xfId="9054" xr:uid="{00000000-0005-0000-0000-0000E1010000}"/>
    <cellStyle name="Comma 2 2 11 2 2 3" xfId="4433" xr:uid="{00000000-0005-0000-0000-0000E2010000}"/>
    <cellStyle name="Comma 2 2 11 2 2 3 2" xfId="13728" xr:uid="{00000000-0005-0000-0000-0000E3010000}"/>
    <cellStyle name="Comma 2 2 11 2 2 3 3" xfId="7544" xr:uid="{00000000-0005-0000-0000-0000E4010000}"/>
    <cellStyle name="Comma 2 2 11 2 2 4" xfId="10636" xr:uid="{00000000-0005-0000-0000-0000E5010000}"/>
    <cellStyle name="Comma 2 2 11 2 2 5" xfId="5962" xr:uid="{00000000-0005-0000-0000-0000E6010000}"/>
    <cellStyle name="Comma 2 2 11 2 3" xfId="1916" xr:uid="{00000000-0005-0000-0000-0000E7010000}"/>
    <cellStyle name="Comma 2 2 11 2 3 2" xfId="11211" xr:uid="{00000000-0005-0000-0000-0000E8010000}"/>
    <cellStyle name="Comma 2 2 11 2 3 3" xfId="8119" xr:uid="{00000000-0005-0000-0000-0000E9010000}"/>
    <cellStyle name="Comma 2 2 11 2 4" xfId="3786" xr:uid="{00000000-0005-0000-0000-0000EA010000}"/>
    <cellStyle name="Comma 2 2 11 2 4 2" xfId="13081" xr:uid="{00000000-0005-0000-0000-0000EB010000}"/>
    <cellStyle name="Comma 2 2 11 2 4 3" xfId="6897" xr:uid="{00000000-0005-0000-0000-0000EC010000}"/>
    <cellStyle name="Comma 2 2 11 2 5" xfId="9989" xr:uid="{00000000-0005-0000-0000-0000ED010000}"/>
    <cellStyle name="Comma 2 2 11 2 6" xfId="5027" xr:uid="{00000000-0005-0000-0000-0000EE010000}"/>
    <cellStyle name="Comma 2 2 11 3" xfId="1018" xr:uid="{00000000-0005-0000-0000-0000EF010000}"/>
    <cellStyle name="Comma 2 2 11 3 2" xfId="2240" xr:uid="{00000000-0005-0000-0000-0000F0010000}"/>
    <cellStyle name="Comma 2 2 11 3 2 2" xfId="11535" xr:uid="{00000000-0005-0000-0000-0000F1010000}"/>
    <cellStyle name="Comma 2 2 11 3 2 3" xfId="8443" xr:uid="{00000000-0005-0000-0000-0000F2010000}"/>
    <cellStyle name="Comma 2 2 11 3 3" xfId="4110" xr:uid="{00000000-0005-0000-0000-0000F3010000}"/>
    <cellStyle name="Comma 2 2 11 3 3 2" xfId="13405" xr:uid="{00000000-0005-0000-0000-0000F4010000}"/>
    <cellStyle name="Comma 2 2 11 3 3 3" xfId="7221" xr:uid="{00000000-0005-0000-0000-0000F5010000}"/>
    <cellStyle name="Comma 2 2 11 3 4" xfId="10313" xr:uid="{00000000-0005-0000-0000-0000F6010000}"/>
    <cellStyle name="Comma 2 2 11 3 5" xfId="5351" xr:uid="{00000000-0005-0000-0000-0000F7010000}"/>
    <cellStyle name="Comma 2 2 11 4" xfId="601" xr:uid="{00000000-0005-0000-0000-0000F8010000}"/>
    <cellStyle name="Comma 2 2 11 4 2" xfId="2758" xr:uid="{00000000-0005-0000-0000-0000F9010000}"/>
    <cellStyle name="Comma 2 2 11 4 2 2" xfId="12053" xr:uid="{00000000-0005-0000-0000-0000FA010000}"/>
    <cellStyle name="Comma 2 2 11 4 2 3" xfId="8961" xr:uid="{00000000-0005-0000-0000-0000FB010000}"/>
    <cellStyle name="Comma 2 2 11 4 3" xfId="3693" xr:uid="{00000000-0005-0000-0000-0000FC010000}"/>
    <cellStyle name="Comma 2 2 11 4 3 2" xfId="12988" xr:uid="{00000000-0005-0000-0000-0000FD010000}"/>
    <cellStyle name="Comma 2 2 11 4 3 3" xfId="6804" xr:uid="{00000000-0005-0000-0000-0000FE010000}"/>
    <cellStyle name="Comma 2 2 11 4 4" xfId="9896" xr:uid="{00000000-0005-0000-0000-0000FF010000}"/>
    <cellStyle name="Comma 2 2 11 4 5" xfId="5869" xr:uid="{00000000-0005-0000-0000-000000020000}"/>
    <cellStyle name="Comma 2 2 11 5" xfId="1823" xr:uid="{00000000-0005-0000-0000-000001020000}"/>
    <cellStyle name="Comma 2 2 11 5 2" xfId="11118" xr:uid="{00000000-0005-0000-0000-000002020000}"/>
    <cellStyle name="Comma 2 2 11 5 3" xfId="8026" xr:uid="{00000000-0005-0000-0000-000003020000}"/>
    <cellStyle name="Comma 2 2 11 6" xfId="3175" xr:uid="{00000000-0005-0000-0000-000004020000}"/>
    <cellStyle name="Comma 2 2 11 6 2" xfId="12470" xr:uid="{00000000-0005-0000-0000-000005020000}"/>
    <cellStyle name="Comma 2 2 11 6 3" xfId="6286" xr:uid="{00000000-0005-0000-0000-000006020000}"/>
    <cellStyle name="Comma 2 2 11 7" xfId="9378" xr:uid="{00000000-0005-0000-0000-000007020000}"/>
    <cellStyle name="Comma 2 2 11 8" xfId="4934" xr:uid="{00000000-0005-0000-0000-000008020000}"/>
    <cellStyle name="Comma 2 2 12" xfId="620" xr:uid="{00000000-0005-0000-0000-000009020000}"/>
    <cellStyle name="Comma 2 2 12 2" xfId="1268" xr:uid="{00000000-0005-0000-0000-00000A020000}"/>
    <cellStyle name="Comma 2 2 12 2 2" xfId="2777" xr:uid="{00000000-0005-0000-0000-00000B020000}"/>
    <cellStyle name="Comma 2 2 12 2 2 2" xfId="12072" xr:uid="{00000000-0005-0000-0000-00000C020000}"/>
    <cellStyle name="Comma 2 2 12 2 2 3" xfId="8980" xr:uid="{00000000-0005-0000-0000-00000D020000}"/>
    <cellStyle name="Comma 2 2 12 2 3" xfId="4360" xr:uid="{00000000-0005-0000-0000-00000E020000}"/>
    <cellStyle name="Comma 2 2 12 2 3 2" xfId="13655" xr:uid="{00000000-0005-0000-0000-00000F020000}"/>
    <cellStyle name="Comma 2 2 12 2 3 3" xfId="7471" xr:uid="{00000000-0005-0000-0000-000010020000}"/>
    <cellStyle name="Comma 2 2 12 2 4" xfId="10563" xr:uid="{00000000-0005-0000-0000-000011020000}"/>
    <cellStyle name="Comma 2 2 12 2 5" xfId="5888" xr:uid="{00000000-0005-0000-0000-000012020000}"/>
    <cellStyle name="Comma 2 2 12 3" xfId="1842" xr:uid="{00000000-0005-0000-0000-000013020000}"/>
    <cellStyle name="Comma 2 2 12 3 2" xfId="11137" xr:uid="{00000000-0005-0000-0000-000014020000}"/>
    <cellStyle name="Comma 2 2 12 3 3" xfId="8045" xr:uid="{00000000-0005-0000-0000-000015020000}"/>
    <cellStyle name="Comma 2 2 12 4" xfId="3712" xr:uid="{00000000-0005-0000-0000-000016020000}"/>
    <cellStyle name="Comma 2 2 12 4 2" xfId="13007" xr:uid="{00000000-0005-0000-0000-000017020000}"/>
    <cellStyle name="Comma 2 2 12 4 3" xfId="6823" xr:uid="{00000000-0005-0000-0000-000018020000}"/>
    <cellStyle name="Comma 2 2 12 5" xfId="9915" xr:uid="{00000000-0005-0000-0000-000019020000}"/>
    <cellStyle name="Comma 2 2 12 6" xfId="4953" xr:uid="{00000000-0005-0000-0000-00001A020000}"/>
    <cellStyle name="Comma 2 2 13" xfId="944" xr:uid="{00000000-0005-0000-0000-00001B020000}"/>
    <cellStyle name="Comma 2 2 13 2" xfId="2166" xr:uid="{00000000-0005-0000-0000-00001C020000}"/>
    <cellStyle name="Comma 2 2 13 2 2" xfId="11461" xr:uid="{00000000-0005-0000-0000-00001D020000}"/>
    <cellStyle name="Comma 2 2 13 2 3" xfId="8369" xr:uid="{00000000-0005-0000-0000-00001E020000}"/>
    <cellStyle name="Comma 2 2 13 3" xfId="4036" xr:uid="{00000000-0005-0000-0000-00001F020000}"/>
    <cellStyle name="Comma 2 2 13 3 2" xfId="13331" xr:uid="{00000000-0005-0000-0000-000020020000}"/>
    <cellStyle name="Comma 2 2 13 3 3" xfId="7147" xr:uid="{00000000-0005-0000-0000-000021020000}"/>
    <cellStyle name="Comma 2 2 13 4" xfId="10239" xr:uid="{00000000-0005-0000-0000-000022020000}"/>
    <cellStyle name="Comma 2 2 13 5" xfId="5277" xr:uid="{00000000-0005-0000-0000-000023020000}"/>
    <cellStyle name="Comma 2 2 14" xfId="334" xr:uid="{00000000-0005-0000-0000-000024020000}"/>
    <cellStyle name="Comma 2 2 14 2" xfId="2491" xr:uid="{00000000-0005-0000-0000-000025020000}"/>
    <cellStyle name="Comma 2 2 14 2 2" xfId="11786" xr:uid="{00000000-0005-0000-0000-000026020000}"/>
    <cellStyle name="Comma 2 2 14 2 3" xfId="8694" xr:uid="{00000000-0005-0000-0000-000027020000}"/>
    <cellStyle name="Comma 2 2 14 3" xfId="3426" xr:uid="{00000000-0005-0000-0000-000028020000}"/>
    <cellStyle name="Comma 2 2 14 3 2" xfId="12721" xr:uid="{00000000-0005-0000-0000-000029020000}"/>
    <cellStyle name="Comma 2 2 14 3 3" xfId="6537" xr:uid="{00000000-0005-0000-0000-00002A020000}"/>
    <cellStyle name="Comma 2 2 14 4" xfId="9629" xr:uid="{00000000-0005-0000-0000-00002B020000}"/>
    <cellStyle name="Comma 2 2 14 5" xfId="5602" xr:uid="{00000000-0005-0000-0000-00002C020000}"/>
    <cellStyle name="Comma 2 2 15" xfId="1556" xr:uid="{00000000-0005-0000-0000-00002D020000}"/>
    <cellStyle name="Comma 2 2 15 2" xfId="10851" xr:uid="{00000000-0005-0000-0000-00002E020000}"/>
    <cellStyle name="Comma 2 2 15 3" xfId="7759" xr:uid="{00000000-0005-0000-0000-00002F020000}"/>
    <cellStyle name="Comma 2 2 16" xfId="3101" xr:uid="{00000000-0005-0000-0000-000030020000}"/>
    <cellStyle name="Comma 2 2 16 2" xfId="12396" xr:uid="{00000000-0005-0000-0000-000031020000}"/>
    <cellStyle name="Comma 2 2 16 3" xfId="6212" xr:uid="{00000000-0005-0000-0000-000032020000}"/>
    <cellStyle name="Comma 2 2 17" xfId="9304" xr:uid="{00000000-0005-0000-0000-000033020000}"/>
    <cellStyle name="Comma 2 2 18" xfId="4667" xr:uid="{00000000-0005-0000-0000-000034020000}"/>
    <cellStyle name="Comma 2 2 2" xfId="11" xr:uid="{00000000-0005-0000-0000-000035020000}"/>
    <cellStyle name="Comma 2 2 2 10" xfId="946" xr:uid="{00000000-0005-0000-0000-000036020000}"/>
    <cellStyle name="Comma 2 2 2 10 2" xfId="2168" xr:uid="{00000000-0005-0000-0000-000037020000}"/>
    <cellStyle name="Comma 2 2 2 10 2 2" xfId="11463" xr:uid="{00000000-0005-0000-0000-000038020000}"/>
    <cellStyle name="Comma 2 2 2 10 2 3" xfId="8371" xr:uid="{00000000-0005-0000-0000-000039020000}"/>
    <cellStyle name="Comma 2 2 2 10 3" xfId="4038" xr:uid="{00000000-0005-0000-0000-00003A020000}"/>
    <cellStyle name="Comma 2 2 2 10 3 2" xfId="13333" xr:uid="{00000000-0005-0000-0000-00003B020000}"/>
    <cellStyle name="Comma 2 2 2 10 3 3" xfId="7149" xr:uid="{00000000-0005-0000-0000-00003C020000}"/>
    <cellStyle name="Comma 2 2 2 10 4" xfId="10241" xr:uid="{00000000-0005-0000-0000-00003D020000}"/>
    <cellStyle name="Comma 2 2 2 10 5" xfId="5279" xr:uid="{00000000-0005-0000-0000-00003E020000}"/>
    <cellStyle name="Comma 2 2 2 11" xfId="336" xr:uid="{00000000-0005-0000-0000-00003F020000}"/>
    <cellStyle name="Comma 2 2 2 11 2" xfId="2493" xr:uid="{00000000-0005-0000-0000-000040020000}"/>
    <cellStyle name="Comma 2 2 2 11 2 2" xfId="11788" xr:uid="{00000000-0005-0000-0000-000041020000}"/>
    <cellStyle name="Comma 2 2 2 11 2 3" xfId="8696" xr:uid="{00000000-0005-0000-0000-000042020000}"/>
    <cellStyle name="Comma 2 2 2 11 3" xfId="3428" xr:uid="{00000000-0005-0000-0000-000043020000}"/>
    <cellStyle name="Comma 2 2 2 11 3 2" xfId="12723" xr:uid="{00000000-0005-0000-0000-000044020000}"/>
    <cellStyle name="Comma 2 2 2 11 3 3" xfId="6539" xr:uid="{00000000-0005-0000-0000-000045020000}"/>
    <cellStyle name="Comma 2 2 2 11 4" xfId="9631" xr:uid="{00000000-0005-0000-0000-000046020000}"/>
    <cellStyle name="Comma 2 2 2 11 5" xfId="5604" xr:uid="{00000000-0005-0000-0000-000047020000}"/>
    <cellStyle name="Comma 2 2 2 12" xfId="1558" xr:uid="{00000000-0005-0000-0000-000048020000}"/>
    <cellStyle name="Comma 2 2 2 12 2" xfId="10853" xr:uid="{00000000-0005-0000-0000-000049020000}"/>
    <cellStyle name="Comma 2 2 2 12 3" xfId="7761" xr:uid="{00000000-0005-0000-0000-00004A020000}"/>
    <cellStyle name="Comma 2 2 2 13" xfId="3103" xr:uid="{00000000-0005-0000-0000-00004B020000}"/>
    <cellStyle name="Comma 2 2 2 13 2" xfId="12398" xr:uid="{00000000-0005-0000-0000-00004C020000}"/>
    <cellStyle name="Comma 2 2 2 13 3" xfId="6214" xr:uid="{00000000-0005-0000-0000-00004D020000}"/>
    <cellStyle name="Comma 2 2 2 14" xfId="9306" xr:uid="{00000000-0005-0000-0000-00004E020000}"/>
    <cellStyle name="Comma 2 2 2 15" xfId="4669" xr:uid="{00000000-0005-0000-0000-00004F020000}"/>
    <cellStyle name="Comma 2 2 2 2" xfId="21" xr:uid="{00000000-0005-0000-0000-000050020000}"/>
    <cellStyle name="Comma 2 2 2 2 10" xfId="343" xr:uid="{00000000-0005-0000-0000-000051020000}"/>
    <cellStyle name="Comma 2 2 2 2 10 2" xfId="2500" xr:uid="{00000000-0005-0000-0000-000052020000}"/>
    <cellStyle name="Comma 2 2 2 2 10 2 2" xfId="11795" xr:uid="{00000000-0005-0000-0000-000053020000}"/>
    <cellStyle name="Comma 2 2 2 2 10 2 3" xfId="8703" xr:uid="{00000000-0005-0000-0000-000054020000}"/>
    <cellStyle name="Comma 2 2 2 2 10 3" xfId="3435" xr:uid="{00000000-0005-0000-0000-000055020000}"/>
    <cellStyle name="Comma 2 2 2 2 10 3 2" xfId="12730" xr:uid="{00000000-0005-0000-0000-000056020000}"/>
    <cellStyle name="Comma 2 2 2 2 10 3 3" xfId="6546" xr:uid="{00000000-0005-0000-0000-000057020000}"/>
    <cellStyle name="Comma 2 2 2 2 10 4" xfId="9638" xr:uid="{00000000-0005-0000-0000-000058020000}"/>
    <cellStyle name="Comma 2 2 2 2 10 5" xfId="5611" xr:uid="{00000000-0005-0000-0000-000059020000}"/>
    <cellStyle name="Comma 2 2 2 2 11" xfId="1565" xr:uid="{00000000-0005-0000-0000-00005A020000}"/>
    <cellStyle name="Comma 2 2 2 2 11 2" xfId="10860" xr:uid="{00000000-0005-0000-0000-00005B020000}"/>
    <cellStyle name="Comma 2 2 2 2 11 3" xfId="7768" xr:uid="{00000000-0005-0000-0000-00005C020000}"/>
    <cellStyle name="Comma 2 2 2 2 12" xfId="3113" xr:uid="{00000000-0005-0000-0000-00005D020000}"/>
    <cellStyle name="Comma 2 2 2 2 12 2" xfId="12408" xr:uid="{00000000-0005-0000-0000-00005E020000}"/>
    <cellStyle name="Comma 2 2 2 2 12 3" xfId="6224" xr:uid="{00000000-0005-0000-0000-00005F020000}"/>
    <cellStyle name="Comma 2 2 2 2 13" xfId="9316" xr:uid="{00000000-0005-0000-0000-000060020000}"/>
    <cellStyle name="Comma 2 2 2 2 14" xfId="4676" xr:uid="{00000000-0005-0000-0000-000061020000}"/>
    <cellStyle name="Comma 2 2 2 2 2" xfId="39" xr:uid="{00000000-0005-0000-0000-000062020000}"/>
    <cellStyle name="Comma 2 2 2 2 2 10" xfId="3131" xr:uid="{00000000-0005-0000-0000-000063020000}"/>
    <cellStyle name="Comma 2 2 2 2 2 10 2" xfId="12426" xr:uid="{00000000-0005-0000-0000-000064020000}"/>
    <cellStyle name="Comma 2 2 2 2 2 10 3" xfId="6242" xr:uid="{00000000-0005-0000-0000-000065020000}"/>
    <cellStyle name="Comma 2 2 2 2 2 11" xfId="9334" xr:uid="{00000000-0005-0000-0000-000066020000}"/>
    <cellStyle name="Comma 2 2 2 2 2 12" xfId="4713" xr:uid="{00000000-0005-0000-0000-000067020000}"/>
    <cellStyle name="Comma 2 2 2 2 2 2" xfId="76" xr:uid="{00000000-0005-0000-0000-000068020000}"/>
    <cellStyle name="Comma 2 2 2 2 2 2 10" xfId="9371" xr:uid="{00000000-0005-0000-0000-000069020000}"/>
    <cellStyle name="Comma 2 2 2 2 2 2 11" xfId="4749" xr:uid="{00000000-0005-0000-0000-00006A020000}"/>
    <cellStyle name="Comma 2 2 2 2 2 2 2" xfId="238" xr:uid="{00000000-0005-0000-0000-00006B020000}"/>
    <cellStyle name="Comma 2 2 2 2 2 2 2 2" xfId="849" xr:uid="{00000000-0005-0000-0000-00006C020000}"/>
    <cellStyle name="Comma 2 2 2 2 2 2 2 2 2" xfId="1460" xr:uid="{00000000-0005-0000-0000-00006D020000}"/>
    <cellStyle name="Comma 2 2 2 2 2 2 2 2 2 2" xfId="3006" xr:uid="{00000000-0005-0000-0000-00006E020000}"/>
    <cellStyle name="Comma 2 2 2 2 2 2 2 2 2 2 2" xfId="12301" xr:uid="{00000000-0005-0000-0000-00006F020000}"/>
    <cellStyle name="Comma 2 2 2 2 2 2 2 2 2 2 3" xfId="9209" xr:uid="{00000000-0005-0000-0000-000070020000}"/>
    <cellStyle name="Comma 2 2 2 2 2 2 2 2 2 3" xfId="4552" xr:uid="{00000000-0005-0000-0000-000071020000}"/>
    <cellStyle name="Comma 2 2 2 2 2 2 2 2 2 3 2" xfId="13847" xr:uid="{00000000-0005-0000-0000-000072020000}"/>
    <cellStyle name="Comma 2 2 2 2 2 2 2 2 2 3 3" xfId="7663" xr:uid="{00000000-0005-0000-0000-000073020000}"/>
    <cellStyle name="Comma 2 2 2 2 2 2 2 2 2 4" xfId="10755" xr:uid="{00000000-0005-0000-0000-000074020000}"/>
    <cellStyle name="Comma 2 2 2 2 2 2 2 2 2 5" xfId="6117" xr:uid="{00000000-0005-0000-0000-000075020000}"/>
    <cellStyle name="Comma 2 2 2 2 2 2 2 2 3" xfId="2071" xr:uid="{00000000-0005-0000-0000-000076020000}"/>
    <cellStyle name="Comma 2 2 2 2 2 2 2 2 3 2" xfId="11366" xr:uid="{00000000-0005-0000-0000-000077020000}"/>
    <cellStyle name="Comma 2 2 2 2 2 2 2 2 3 3" xfId="8274" xr:uid="{00000000-0005-0000-0000-000078020000}"/>
    <cellStyle name="Comma 2 2 2 2 2 2 2 2 4" xfId="3941" xr:uid="{00000000-0005-0000-0000-000079020000}"/>
    <cellStyle name="Comma 2 2 2 2 2 2 2 2 4 2" xfId="13236" xr:uid="{00000000-0005-0000-0000-00007A020000}"/>
    <cellStyle name="Comma 2 2 2 2 2 2 2 2 4 3" xfId="7052" xr:uid="{00000000-0005-0000-0000-00007B020000}"/>
    <cellStyle name="Comma 2 2 2 2 2 2 2 2 5" xfId="10144" xr:uid="{00000000-0005-0000-0000-00007C020000}"/>
    <cellStyle name="Comma 2 2 2 2 2 2 2 2 6" xfId="5182" xr:uid="{00000000-0005-0000-0000-00007D020000}"/>
    <cellStyle name="Comma 2 2 2 2 2 2 2 3" xfId="1173" xr:uid="{00000000-0005-0000-0000-00007E020000}"/>
    <cellStyle name="Comma 2 2 2 2 2 2 2 3 2" xfId="2395" xr:uid="{00000000-0005-0000-0000-00007F020000}"/>
    <cellStyle name="Comma 2 2 2 2 2 2 2 3 2 2" xfId="11690" xr:uid="{00000000-0005-0000-0000-000080020000}"/>
    <cellStyle name="Comma 2 2 2 2 2 2 2 3 2 3" xfId="8598" xr:uid="{00000000-0005-0000-0000-000081020000}"/>
    <cellStyle name="Comma 2 2 2 2 2 2 2 3 3" xfId="4265" xr:uid="{00000000-0005-0000-0000-000082020000}"/>
    <cellStyle name="Comma 2 2 2 2 2 2 2 3 3 2" xfId="13560" xr:uid="{00000000-0005-0000-0000-000083020000}"/>
    <cellStyle name="Comma 2 2 2 2 2 2 2 3 3 3" xfId="7376" xr:uid="{00000000-0005-0000-0000-000084020000}"/>
    <cellStyle name="Comma 2 2 2 2 2 2 2 3 4" xfId="10468" xr:uid="{00000000-0005-0000-0000-000085020000}"/>
    <cellStyle name="Comma 2 2 2 2 2 2 2 3 5" xfId="5506" xr:uid="{00000000-0005-0000-0000-000086020000}"/>
    <cellStyle name="Comma 2 2 2 2 2 2 2 4" xfId="578" xr:uid="{00000000-0005-0000-0000-000087020000}"/>
    <cellStyle name="Comma 2 2 2 2 2 2 2 4 2" xfId="2735" xr:uid="{00000000-0005-0000-0000-000088020000}"/>
    <cellStyle name="Comma 2 2 2 2 2 2 2 4 2 2" xfId="12030" xr:uid="{00000000-0005-0000-0000-000089020000}"/>
    <cellStyle name="Comma 2 2 2 2 2 2 2 4 2 3" xfId="8938" xr:uid="{00000000-0005-0000-0000-00008A020000}"/>
    <cellStyle name="Comma 2 2 2 2 2 2 2 4 3" xfId="3670" xr:uid="{00000000-0005-0000-0000-00008B020000}"/>
    <cellStyle name="Comma 2 2 2 2 2 2 2 4 3 2" xfId="12965" xr:uid="{00000000-0005-0000-0000-00008C020000}"/>
    <cellStyle name="Comma 2 2 2 2 2 2 2 4 3 3" xfId="6781" xr:uid="{00000000-0005-0000-0000-00008D020000}"/>
    <cellStyle name="Comma 2 2 2 2 2 2 2 4 4" xfId="9873" xr:uid="{00000000-0005-0000-0000-00008E020000}"/>
    <cellStyle name="Comma 2 2 2 2 2 2 2 4 5" xfId="5846" xr:uid="{00000000-0005-0000-0000-00008F020000}"/>
    <cellStyle name="Comma 2 2 2 2 2 2 2 5" xfId="1800" xr:uid="{00000000-0005-0000-0000-000090020000}"/>
    <cellStyle name="Comma 2 2 2 2 2 2 2 5 2" xfId="11095" xr:uid="{00000000-0005-0000-0000-000091020000}"/>
    <cellStyle name="Comma 2 2 2 2 2 2 2 5 3" xfId="8003" xr:uid="{00000000-0005-0000-0000-000092020000}"/>
    <cellStyle name="Comma 2 2 2 2 2 2 2 6" xfId="3330" xr:uid="{00000000-0005-0000-0000-000093020000}"/>
    <cellStyle name="Comma 2 2 2 2 2 2 2 6 2" xfId="12625" xr:uid="{00000000-0005-0000-0000-000094020000}"/>
    <cellStyle name="Comma 2 2 2 2 2 2 2 6 3" xfId="6441" xr:uid="{00000000-0005-0000-0000-000095020000}"/>
    <cellStyle name="Comma 2 2 2 2 2 2 2 7" xfId="9533" xr:uid="{00000000-0005-0000-0000-000096020000}"/>
    <cellStyle name="Comma 2 2 2 2 2 2 2 8" xfId="4911" xr:uid="{00000000-0005-0000-0000-000097020000}"/>
    <cellStyle name="Comma 2 2 2 2 2 2 3" xfId="311" xr:uid="{00000000-0005-0000-0000-000098020000}"/>
    <cellStyle name="Comma 2 2 2 2 2 2 3 2" xfId="922" xr:uid="{00000000-0005-0000-0000-000099020000}"/>
    <cellStyle name="Comma 2 2 2 2 2 2 3 2 2" xfId="1533" xr:uid="{00000000-0005-0000-0000-00009A020000}"/>
    <cellStyle name="Comma 2 2 2 2 2 2 3 2 2 2" xfId="3079" xr:uid="{00000000-0005-0000-0000-00009B020000}"/>
    <cellStyle name="Comma 2 2 2 2 2 2 3 2 2 2 2" xfId="12374" xr:uid="{00000000-0005-0000-0000-00009C020000}"/>
    <cellStyle name="Comma 2 2 2 2 2 2 3 2 2 2 3" xfId="9282" xr:uid="{00000000-0005-0000-0000-00009D020000}"/>
    <cellStyle name="Comma 2 2 2 2 2 2 3 2 2 3" xfId="4625" xr:uid="{00000000-0005-0000-0000-00009E020000}"/>
    <cellStyle name="Comma 2 2 2 2 2 2 3 2 2 3 2" xfId="13920" xr:uid="{00000000-0005-0000-0000-00009F020000}"/>
    <cellStyle name="Comma 2 2 2 2 2 2 3 2 2 3 3" xfId="7736" xr:uid="{00000000-0005-0000-0000-0000A0020000}"/>
    <cellStyle name="Comma 2 2 2 2 2 2 3 2 2 4" xfId="10828" xr:uid="{00000000-0005-0000-0000-0000A1020000}"/>
    <cellStyle name="Comma 2 2 2 2 2 2 3 2 2 5" xfId="6190" xr:uid="{00000000-0005-0000-0000-0000A2020000}"/>
    <cellStyle name="Comma 2 2 2 2 2 2 3 2 3" xfId="2144" xr:uid="{00000000-0005-0000-0000-0000A3020000}"/>
    <cellStyle name="Comma 2 2 2 2 2 2 3 2 3 2" xfId="11439" xr:uid="{00000000-0005-0000-0000-0000A4020000}"/>
    <cellStyle name="Comma 2 2 2 2 2 2 3 2 3 3" xfId="8347" xr:uid="{00000000-0005-0000-0000-0000A5020000}"/>
    <cellStyle name="Comma 2 2 2 2 2 2 3 2 4" xfId="4014" xr:uid="{00000000-0005-0000-0000-0000A6020000}"/>
    <cellStyle name="Comma 2 2 2 2 2 2 3 2 4 2" xfId="13309" xr:uid="{00000000-0005-0000-0000-0000A7020000}"/>
    <cellStyle name="Comma 2 2 2 2 2 2 3 2 4 3" xfId="7125" xr:uid="{00000000-0005-0000-0000-0000A8020000}"/>
    <cellStyle name="Comma 2 2 2 2 2 2 3 2 5" xfId="10217" xr:uid="{00000000-0005-0000-0000-0000A9020000}"/>
    <cellStyle name="Comma 2 2 2 2 2 2 3 2 6" xfId="5255" xr:uid="{00000000-0005-0000-0000-0000AA020000}"/>
    <cellStyle name="Comma 2 2 2 2 2 2 3 3" xfId="1246" xr:uid="{00000000-0005-0000-0000-0000AB020000}"/>
    <cellStyle name="Comma 2 2 2 2 2 2 3 3 2" xfId="2468" xr:uid="{00000000-0005-0000-0000-0000AC020000}"/>
    <cellStyle name="Comma 2 2 2 2 2 2 3 3 2 2" xfId="11763" xr:uid="{00000000-0005-0000-0000-0000AD020000}"/>
    <cellStyle name="Comma 2 2 2 2 2 2 3 3 2 3" xfId="8671" xr:uid="{00000000-0005-0000-0000-0000AE020000}"/>
    <cellStyle name="Comma 2 2 2 2 2 2 3 3 3" xfId="4338" xr:uid="{00000000-0005-0000-0000-0000AF020000}"/>
    <cellStyle name="Comma 2 2 2 2 2 2 3 3 3 2" xfId="13633" xr:uid="{00000000-0005-0000-0000-0000B0020000}"/>
    <cellStyle name="Comma 2 2 2 2 2 2 3 3 3 3" xfId="7449" xr:uid="{00000000-0005-0000-0000-0000B1020000}"/>
    <cellStyle name="Comma 2 2 2 2 2 2 3 3 4" xfId="10541" xr:uid="{00000000-0005-0000-0000-0000B2020000}"/>
    <cellStyle name="Comma 2 2 2 2 2 2 3 3 5" xfId="5579" xr:uid="{00000000-0005-0000-0000-0000B3020000}"/>
    <cellStyle name="Comma 2 2 2 2 2 2 3 4" xfId="489" xr:uid="{00000000-0005-0000-0000-0000B4020000}"/>
    <cellStyle name="Comma 2 2 2 2 2 2 3 4 2" xfId="2646" xr:uid="{00000000-0005-0000-0000-0000B5020000}"/>
    <cellStyle name="Comma 2 2 2 2 2 2 3 4 2 2" xfId="11941" xr:uid="{00000000-0005-0000-0000-0000B6020000}"/>
    <cellStyle name="Comma 2 2 2 2 2 2 3 4 2 3" xfId="8849" xr:uid="{00000000-0005-0000-0000-0000B7020000}"/>
    <cellStyle name="Comma 2 2 2 2 2 2 3 4 3" xfId="3581" xr:uid="{00000000-0005-0000-0000-0000B8020000}"/>
    <cellStyle name="Comma 2 2 2 2 2 2 3 4 3 2" xfId="12876" xr:uid="{00000000-0005-0000-0000-0000B9020000}"/>
    <cellStyle name="Comma 2 2 2 2 2 2 3 4 3 3" xfId="6692" xr:uid="{00000000-0005-0000-0000-0000BA020000}"/>
    <cellStyle name="Comma 2 2 2 2 2 2 3 4 4" xfId="9784" xr:uid="{00000000-0005-0000-0000-0000BB020000}"/>
    <cellStyle name="Comma 2 2 2 2 2 2 3 4 5" xfId="5757" xr:uid="{00000000-0005-0000-0000-0000BC020000}"/>
    <cellStyle name="Comma 2 2 2 2 2 2 3 5" xfId="1711" xr:uid="{00000000-0005-0000-0000-0000BD020000}"/>
    <cellStyle name="Comma 2 2 2 2 2 2 3 5 2" xfId="11006" xr:uid="{00000000-0005-0000-0000-0000BE020000}"/>
    <cellStyle name="Comma 2 2 2 2 2 2 3 5 3" xfId="7914" xr:uid="{00000000-0005-0000-0000-0000BF020000}"/>
    <cellStyle name="Comma 2 2 2 2 2 2 3 6" xfId="3403" xr:uid="{00000000-0005-0000-0000-0000C0020000}"/>
    <cellStyle name="Comma 2 2 2 2 2 2 3 6 2" xfId="12698" xr:uid="{00000000-0005-0000-0000-0000C1020000}"/>
    <cellStyle name="Comma 2 2 2 2 2 2 3 6 3" xfId="6514" xr:uid="{00000000-0005-0000-0000-0000C2020000}"/>
    <cellStyle name="Comma 2 2 2 2 2 2 3 7" xfId="9606" xr:uid="{00000000-0005-0000-0000-0000C3020000}"/>
    <cellStyle name="Comma 2 2 2 2 2 2 3 8" xfId="4822" xr:uid="{00000000-0005-0000-0000-0000C4020000}"/>
    <cellStyle name="Comma 2 2 2 2 2 2 4" xfId="149" xr:uid="{00000000-0005-0000-0000-0000C5020000}"/>
    <cellStyle name="Comma 2 2 2 2 2 2 4 2" xfId="1084" xr:uid="{00000000-0005-0000-0000-0000C6020000}"/>
    <cellStyle name="Comma 2 2 2 2 2 2 4 2 2" xfId="2306" xr:uid="{00000000-0005-0000-0000-0000C7020000}"/>
    <cellStyle name="Comma 2 2 2 2 2 2 4 2 2 2" xfId="11601" xr:uid="{00000000-0005-0000-0000-0000C8020000}"/>
    <cellStyle name="Comma 2 2 2 2 2 2 4 2 2 3" xfId="8509" xr:uid="{00000000-0005-0000-0000-0000C9020000}"/>
    <cellStyle name="Comma 2 2 2 2 2 2 4 2 3" xfId="4176" xr:uid="{00000000-0005-0000-0000-0000CA020000}"/>
    <cellStyle name="Comma 2 2 2 2 2 2 4 2 3 2" xfId="13471" xr:uid="{00000000-0005-0000-0000-0000CB020000}"/>
    <cellStyle name="Comma 2 2 2 2 2 2 4 2 3 3" xfId="7287" xr:uid="{00000000-0005-0000-0000-0000CC020000}"/>
    <cellStyle name="Comma 2 2 2 2 2 2 4 2 4" xfId="10379" xr:uid="{00000000-0005-0000-0000-0000CD020000}"/>
    <cellStyle name="Comma 2 2 2 2 2 2 4 2 5" xfId="5417" xr:uid="{00000000-0005-0000-0000-0000CE020000}"/>
    <cellStyle name="Comma 2 2 2 2 2 2 4 3" xfId="760" xr:uid="{00000000-0005-0000-0000-0000CF020000}"/>
    <cellStyle name="Comma 2 2 2 2 2 2 4 3 2" xfId="2917" xr:uid="{00000000-0005-0000-0000-0000D0020000}"/>
    <cellStyle name="Comma 2 2 2 2 2 2 4 3 2 2" xfId="12212" xr:uid="{00000000-0005-0000-0000-0000D1020000}"/>
    <cellStyle name="Comma 2 2 2 2 2 2 4 3 2 3" xfId="9120" xr:uid="{00000000-0005-0000-0000-0000D2020000}"/>
    <cellStyle name="Comma 2 2 2 2 2 2 4 3 3" xfId="3852" xr:uid="{00000000-0005-0000-0000-0000D3020000}"/>
    <cellStyle name="Comma 2 2 2 2 2 2 4 3 3 2" xfId="13147" xr:uid="{00000000-0005-0000-0000-0000D4020000}"/>
    <cellStyle name="Comma 2 2 2 2 2 2 4 3 3 3" xfId="6963" xr:uid="{00000000-0005-0000-0000-0000D5020000}"/>
    <cellStyle name="Comma 2 2 2 2 2 2 4 3 4" xfId="10055" xr:uid="{00000000-0005-0000-0000-0000D6020000}"/>
    <cellStyle name="Comma 2 2 2 2 2 2 4 3 5" xfId="6028" xr:uid="{00000000-0005-0000-0000-0000D7020000}"/>
    <cellStyle name="Comma 2 2 2 2 2 2 4 4" xfId="1982" xr:uid="{00000000-0005-0000-0000-0000D8020000}"/>
    <cellStyle name="Comma 2 2 2 2 2 2 4 4 2" xfId="11277" xr:uid="{00000000-0005-0000-0000-0000D9020000}"/>
    <cellStyle name="Comma 2 2 2 2 2 2 4 4 3" xfId="8185" xr:uid="{00000000-0005-0000-0000-0000DA020000}"/>
    <cellStyle name="Comma 2 2 2 2 2 2 4 5" xfId="3241" xr:uid="{00000000-0005-0000-0000-0000DB020000}"/>
    <cellStyle name="Comma 2 2 2 2 2 2 4 5 2" xfId="12536" xr:uid="{00000000-0005-0000-0000-0000DC020000}"/>
    <cellStyle name="Comma 2 2 2 2 2 2 4 5 3" xfId="6352" xr:uid="{00000000-0005-0000-0000-0000DD020000}"/>
    <cellStyle name="Comma 2 2 2 2 2 2 4 6" xfId="9444" xr:uid="{00000000-0005-0000-0000-0000DE020000}"/>
    <cellStyle name="Comma 2 2 2 2 2 2 4 7" xfId="5093" xr:uid="{00000000-0005-0000-0000-0000DF020000}"/>
    <cellStyle name="Comma 2 2 2 2 2 2 5" xfId="687" xr:uid="{00000000-0005-0000-0000-0000E0020000}"/>
    <cellStyle name="Comma 2 2 2 2 2 2 5 2" xfId="1335" xr:uid="{00000000-0005-0000-0000-0000E1020000}"/>
    <cellStyle name="Comma 2 2 2 2 2 2 5 2 2" xfId="2844" xr:uid="{00000000-0005-0000-0000-0000E2020000}"/>
    <cellStyle name="Comma 2 2 2 2 2 2 5 2 2 2" xfId="12139" xr:uid="{00000000-0005-0000-0000-0000E3020000}"/>
    <cellStyle name="Comma 2 2 2 2 2 2 5 2 2 3" xfId="9047" xr:uid="{00000000-0005-0000-0000-0000E4020000}"/>
    <cellStyle name="Comma 2 2 2 2 2 2 5 2 3" xfId="4427" xr:uid="{00000000-0005-0000-0000-0000E5020000}"/>
    <cellStyle name="Comma 2 2 2 2 2 2 5 2 3 2" xfId="13722" xr:uid="{00000000-0005-0000-0000-0000E6020000}"/>
    <cellStyle name="Comma 2 2 2 2 2 2 5 2 3 3" xfId="7538" xr:uid="{00000000-0005-0000-0000-0000E7020000}"/>
    <cellStyle name="Comma 2 2 2 2 2 2 5 2 4" xfId="10630" xr:uid="{00000000-0005-0000-0000-0000E8020000}"/>
    <cellStyle name="Comma 2 2 2 2 2 2 5 2 5" xfId="5955" xr:uid="{00000000-0005-0000-0000-0000E9020000}"/>
    <cellStyle name="Comma 2 2 2 2 2 2 5 3" xfId="1909" xr:uid="{00000000-0005-0000-0000-0000EA020000}"/>
    <cellStyle name="Comma 2 2 2 2 2 2 5 3 2" xfId="11204" xr:uid="{00000000-0005-0000-0000-0000EB020000}"/>
    <cellStyle name="Comma 2 2 2 2 2 2 5 3 3" xfId="8112" xr:uid="{00000000-0005-0000-0000-0000EC020000}"/>
    <cellStyle name="Comma 2 2 2 2 2 2 5 4" xfId="3779" xr:uid="{00000000-0005-0000-0000-0000ED020000}"/>
    <cellStyle name="Comma 2 2 2 2 2 2 5 4 2" xfId="13074" xr:uid="{00000000-0005-0000-0000-0000EE020000}"/>
    <cellStyle name="Comma 2 2 2 2 2 2 5 4 3" xfId="6890" xr:uid="{00000000-0005-0000-0000-0000EF020000}"/>
    <cellStyle name="Comma 2 2 2 2 2 2 5 5" xfId="9982" xr:uid="{00000000-0005-0000-0000-0000F0020000}"/>
    <cellStyle name="Comma 2 2 2 2 2 2 5 6" xfId="5020" xr:uid="{00000000-0005-0000-0000-0000F1020000}"/>
    <cellStyle name="Comma 2 2 2 2 2 2 6" xfId="1011" xr:uid="{00000000-0005-0000-0000-0000F2020000}"/>
    <cellStyle name="Comma 2 2 2 2 2 2 6 2" xfId="2233" xr:uid="{00000000-0005-0000-0000-0000F3020000}"/>
    <cellStyle name="Comma 2 2 2 2 2 2 6 2 2" xfId="11528" xr:uid="{00000000-0005-0000-0000-0000F4020000}"/>
    <cellStyle name="Comma 2 2 2 2 2 2 6 2 3" xfId="8436" xr:uid="{00000000-0005-0000-0000-0000F5020000}"/>
    <cellStyle name="Comma 2 2 2 2 2 2 6 3" xfId="4103" xr:uid="{00000000-0005-0000-0000-0000F6020000}"/>
    <cellStyle name="Comma 2 2 2 2 2 2 6 3 2" xfId="13398" xr:uid="{00000000-0005-0000-0000-0000F7020000}"/>
    <cellStyle name="Comma 2 2 2 2 2 2 6 3 3" xfId="7214" xr:uid="{00000000-0005-0000-0000-0000F8020000}"/>
    <cellStyle name="Comma 2 2 2 2 2 2 6 4" xfId="10306" xr:uid="{00000000-0005-0000-0000-0000F9020000}"/>
    <cellStyle name="Comma 2 2 2 2 2 2 6 5" xfId="5344" xr:uid="{00000000-0005-0000-0000-0000FA020000}"/>
    <cellStyle name="Comma 2 2 2 2 2 2 7" xfId="416" xr:uid="{00000000-0005-0000-0000-0000FB020000}"/>
    <cellStyle name="Comma 2 2 2 2 2 2 7 2" xfId="2573" xr:uid="{00000000-0005-0000-0000-0000FC020000}"/>
    <cellStyle name="Comma 2 2 2 2 2 2 7 2 2" xfId="11868" xr:uid="{00000000-0005-0000-0000-0000FD020000}"/>
    <cellStyle name="Comma 2 2 2 2 2 2 7 2 3" xfId="8776" xr:uid="{00000000-0005-0000-0000-0000FE020000}"/>
    <cellStyle name="Comma 2 2 2 2 2 2 7 3" xfId="3508" xr:uid="{00000000-0005-0000-0000-0000FF020000}"/>
    <cellStyle name="Comma 2 2 2 2 2 2 7 3 2" xfId="12803" xr:uid="{00000000-0005-0000-0000-000000030000}"/>
    <cellStyle name="Comma 2 2 2 2 2 2 7 3 3" xfId="6619" xr:uid="{00000000-0005-0000-0000-000001030000}"/>
    <cellStyle name="Comma 2 2 2 2 2 2 7 4" xfId="9711" xr:uid="{00000000-0005-0000-0000-000002030000}"/>
    <cellStyle name="Comma 2 2 2 2 2 2 7 5" xfId="5684" xr:uid="{00000000-0005-0000-0000-000003030000}"/>
    <cellStyle name="Comma 2 2 2 2 2 2 8" xfId="1638" xr:uid="{00000000-0005-0000-0000-000004030000}"/>
    <cellStyle name="Comma 2 2 2 2 2 2 8 2" xfId="10933" xr:uid="{00000000-0005-0000-0000-000005030000}"/>
    <cellStyle name="Comma 2 2 2 2 2 2 8 3" xfId="7841" xr:uid="{00000000-0005-0000-0000-000006030000}"/>
    <cellStyle name="Comma 2 2 2 2 2 2 9" xfId="3168" xr:uid="{00000000-0005-0000-0000-000007030000}"/>
    <cellStyle name="Comma 2 2 2 2 2 2 9 2" xfId="12463" xr:uid="{00000000-0005-0000-0000-000008030000}"/>
    <cellStyle name="Comma 2 2 2 2 2 2 9 3" xfId="6279" xr:uid="{00000000-0005-0000-0000-000009030000}"/>
    <cellStyle name="Comma 2 2 2 2 2 3" xfId="202" xr:uid="{00000000-0005-0000-0000-00000A030000}"/>
    <cellStyle name="Comma 2 2 2 2 2 3 2" xfId="813" xr:uid="{00000000-0005-0000-0000-00000B030000}"/>
    <cellStyle name="Comma 2 2 2 2 2 3 2 2" xfId="1424" xr:uid="{00000000-0005-0000-0000-00000C030000}"/>
    <cellStyle name="Comma 2 2 2 2 2 3 2 2 2" xfId="2970" xr:uid="{00000000-0005-0000-0000-00000D030000}"/>
    <cellStyle name="Comma 2 2 2 2 2 3 2 2 2 2" xfId="12265" xr:uid="{00000000-0005-0000-0000-00000E030000}"/>
    <cellStyle name="Comma 2 2 2 2 2 3 2 2 2 3" xfId="9173" xr:uid="{00000000-0005-0000-0000-00000F030000}"/>
    <cellStyle name="Comma 2 2 2 2 2 3 2 2 3" xfId="4516" xr:uid="{00000000-0005-0000-0000-000010030000}"/>
    <cellStyle name="Comma 2 2 2 2 2 3 2 2 3 2" xfId="13811" xr:uid="{00000000-0005-0000-0000-000011030000}"/>
    <cellStyle name="Comma 2 2 2 2 2 3 2 2 3 3" xfId="7627" xr:uid="{00000000-0005-0000-0000-000012030000}"/>
    <cellStyle name="Comma 2 2 2 2 2 3 2 2 4" xfId="10719" xr:uid="{00000000-0005-0000-0000-000013030000}"/>
    <cellStyle name="Comma 2 2 2 2 2 3 2 2 5" xfId="6081" xr:uid="{00000000-0005-0000-0000-000014030000}"/>
    <cellStyle name="Comma 2 2 2 2 2 3 2 3" xfId="2035" xr:uid="{00000000-0005-0000-0000-000015030000}"/>
    <cellStyle name="Comma 2 2 2 2 2 3 2 3 2" xfId="11330" xr:uid="{00000000-0005-0000-0000-000016030000}"/>
    <cellStyle name="Comma 2 2 2 2 2 3 2 3 3" xfId="8238" xr:uid="{00000000-0005-0000-0000-000017030000}"/>
    <cellStyle name="Comma 2 2 2 2 2 3 2 4" xfId="3905" xr:uid="{00000000-0005-0000-0000-000018030000}"/>
    <cellStyle name="Comma 2 2 2 2 2 3 2 4 2" xfId="13200" xr:uid="{00000000-0005-0000-0000-000019030000}"/>
    <cellStyle name="Comma 2 2 2 2 2 3 2 4 3" xfId="7016" xr:uid="{00000000-0005-0000-0000-00001A030000}"/>
    <cellStyle name="Comma 2 2 2 2 2 3 2 5" xfId="10108" xr:uid="{00000000-0005-0000-0000-00001B030000}"/>
    <cellStyle name="Comma 2 2 2 2 2 3 2 6" xfId="5146" xr:uid="{00000000-0005-0000-0000-00001C030000}"/>
    <cellStyle name="Comma 2 2 2 2 2 3 3" xfId="1137" xr:uid="{00000000-0005-0000-0000-00001D030000}"/>
    <cellStyle name="Comma 2 2 2 2 2 3 3 2" xfId="2359" xr:uid="{00000000-0005-0000-0000-00001E030000}"/>
    <cellStyle name="Comma 2 2 2 2 2 3 3 2 2" xfId="11654" xr:uid="{00000000-0005-0000-0000-00001F030000}"/>
    <cellStyle name="Comma 2 2 2 2 2 3 3 2 3" xfId="8562" xr:uid="{00000000-0005-0000-0000-000020030000}"/>
    <cellStyle name="Comma 2 2 2 2 2 3 3 3" xfId="4229" xr:uid="{00000000-0005-0000-0000-000021030000}"/>
    <cellStyle name="Comma 2 2 2 2 2 3 3 3 2" xfId="13524" xr:uid="{00000000-0005-0000-0000-000022030000}"/>
    <cellStyle name="Comma 2 2 2 2 2 3 3 3 3" xfId="7340" xr:uid="{00000000-0005-0000-0000-000023030000}"/>
    <cellStyle name="Comma 2 2 2 2 2 3 3 4" xfId="10432" xr:uid="{00000000-0005-0000-0000-000024030000}"/>
    <cellStyle name="Comma 2 2 2 2 2 3 3 5" xfId="5470" xr:uid="{00000000-0005-0000-0000-000025030000}"/>
    <cellStyle name="Comma 2 2 2 2 2 3 4" xfId="542" xr:uid="{00000000-0005-0000-0000-000026030000}"/>
    <cellStyle name="Comma 2 2 2 2 2 3 4 2" xfId="2699" xr:uid="{00000000-0005-0000-0000-000027030000}"/>
    <cellStyle name="Comma 2 2 2 2 2 3 4 2 2" xfId="11994" xr:uid="{00000000-0005-0000-0000-000028030000}"/>
    <cellStyle name="Comma 2 2 2 2 2 3 4 2 3" xfId="8902" xr:uid="{00000000-0005-0000-0000-000029030000}"/>
    <cellStyle name="Comma 2 2 2 2 2 3 4 3" xfId="3634" xr:uid="{00000000-0005-0000-0000-00002A030000}"/>
    <cellStyle name="Comma 2 2 2 2 2 3 4 3 2" xfId="12929" xr:uid="{00000000-0005-0000-0000-00002B030000}"/>
    <cellStyle name="Comma 2 2 2 2 2 3 4 3 3" xfId="6745" xr:uid="{00000000-0005-0000-0000-00002C030000}"/>
    <cellStyle name="Comma 2 2 2 2 2 3 4 4" xfId="9837" xr:uid="{00000000-0005-0000-0000-00002D030000}"/>
    <cellStyle name="Comma 2 2 2 2 2 3 4 5" xfId="5810" xr:uid="{00000000-0005-0000-0000-00002E030000}"/>
    <cellStyle name="Comma 2 2 2 2 2 3 5" xfId="1764" xr:uid="{00000000-0005-0000-0000-00002F030000}"/>
    <cellStyle name="Comma 2 2 2 2 2 3 5 2" xfId="11059" xr:uid="{00000000-0005-0000-0000-000030030000}"/>
    <cellStyle name="Comma 2 2 2 2 2 3 5 3" xfId="7967" xr:uid="{00000000-0005-0000-0000-000031030000}"/>
    <cellStyle name="Comma 2 2 2 2 2 3 6" xfId="3294" xr:uid="{00000000-0005-0000-0000-000032030000}"/>
    <cellStyle name="Comma 2 2 2 2 2 3 6 2" xfId="12589" xr:uid="{00000000-0005-0000-0000-000033030000}"/>
    <cellStyle name="Comma 2 2 2 2 2 3 6 3" xfId="6405" xr:uid="{00000000-0005-0000-0000-000034030000}"/>
    <cellStyle name="Comma 2 2 2 2 2 3 7" xfId="9497" xr:uid="{00000000-0005-0000-0000-000035030000}"/>
    <cellStyle name="Comma 2 2 2 2 2 3 8" xfId="4875" xr:uid="{00000000-0005-0000-0000-000036030000}"/>
    <cellStyle name="Comma 2 2 2 2 2 4" xfId="275" xr:uid="{00000000-0005-0000-0000-000037030000}"/>
    <cellStyle name="Comma 2 2 2 2 2 4 2" xfId="886" xr:uid="{00000000-0005-0000-0000-000038030000}"/>
    <cellStyle name="Comma 2 2 2 2 2 4 2 2" xfId="1497" xr:uid="{00000000-0005-0000-0000-000039030000}"/>
    <cellStyle name="Comma 2 2 2 2 2 4 2 2 2" xfId="3043" xr:uid="{00000000-0005-0000-0000-00003A030000}"/>
    <cellStyle name="Comma 2 2 2 2 2 4 2 2 2 2" xfId="12338" xr:uid="{00000000-0005-0000-0000-00003B030000}"/>
    <cellStyle name="Comma 2 2 2 2 2 4 2 2 2 3" xfId="9246" xr:uid="{00000000-0005-0000-0000-00003C030000}"/>
    <cellStyle name="Comma 2 2 2 2 2 4 2 2 3" xfId="4589" xr:uid="{00000000-0005-0000-0000-00003D030000}"/>
    <cellStyle name="Comma 2 2 2 2 2 4 2 2 3 2" xfId="13884" xr:uid="{00000000-0005-0000-0000-00003E030000}"/>
    <cellStyle name="Comma 2 2 2 2 2 4 2 2 3 3" xfId="7700" xr:uid="{00000000-0005-0000-0000-00003F030000}"/>
    <cellStyle name="Comma 2 2 2 2 2 4 2 2 4" xfId="10792" xr:uid="{00000000-0005-0000-0000-000040030000}"/>
    <cellStyle name="Comma 2 2 2 2 2 4 2 2 5" xfId="6154" xr:uid="{00000000-0005-0000-0000-000041030000}"/>
    <cellStyle name="Comma 2 2 2 2 2 4 2 3" xfId="2108" xr:uid="{00000000-0005-0000-0000-000042030000}"/>
    <cellStyle name="Comma 2 2 2 2 2 4 2 3 2" xfId="11403" xr:uid="{00000000-0005-0000-0000-000043030000}"/>
    <cellStyle name="Comma 2 2 2 2 2 4 2 3 3" xfId="8311" xr:uid="{00000000-0005-0000-0000-000044030000}"/>
    <cellStyle name="Comma 2 2 2 2 2 4 2 4" xfId="3978" xr:uid="{00000000-0005-0000-0000-000045030000}"/>
    <cellStyle name="Comma 2 2 2 2 2 4 2 4 2" xfId="13273" xr:uid="{00000000-0005-0000-0000-000046030000}"/>
    <cellStyle name="Comma 2 2 2 2 2 4 2 4 3" xfId="7089" xr:uid="{00000000-0005-0000-0000-000047030000}"/>
    <cellStyle name="Comma 2 2 2 2 2 4 2 5" xfId="10181" xr:uid="{00000000-0005-0000-0000-000048030000}"/>
    <cellStyle name="Comma 2 2 2 2 2 4 2 6" xfId="5219" xr:uid="{00000000-0005-0000-0000-000049030000}"/>
    <cellStyle name="Comma 2 2 2 2 2 4 3" xfId="1210" xr:uid="{00000000-0005-0000-0000-00004A030000}"/>
    <cellStyle name="Comma 2 2 2 2 2 4 3 2" xfId="2432" xr:uid="{00000000-0005-0000-0000-00004B030000}"/>
    <cellStyle name="Comma 2 2 2 2 2 4 3 2 2" xfId="11727" xr:uid="{00000000-0005-0000-0000-00004C030000}"/>
    <cellStyle name="Comma 2 2 2 2 2 4 3 2 3" xfId="8635" xr:uid="{00000000-0005-0000-0000-00004D030000}"/>
    <cellStyle name="Comma 2 2 2 2 2 4 3 3" xfId="4302" xr:uid="{00000000-0005-0000-0000-00004E030000}"/>
    <cellStyle name="Comma 2 2 2 2 2 4 3 3 2" xfId="13597" xr:uid="{00000000-0005-0000-0000-00004F030000}"/>
    <cellStyle name="Comma 2 2 2 2 2 4 3 3 3" xfId="7413" xr:uid="{00000000-0005-0000-0000-000050030000}"/>
    <cellStyle name="Comma 2 2 2 2 2 4 3 4" xfId="10505" xr:uid="{00000000-0005-0000-0000-000051030000}"/>
    <cellStyle name="Comma 2 2 2 2 2 4 3 5" xfId="5543" xr:uid="{00000000-0005-0000-0000-000052030000}"/>
    <cellStyle name="Comma 2 2 2 2 2 4 4" xfId="453" xr:uid="{00000000-0005-0000-0000-000053030000}"/>
    <cellStyle name="Comma 2 2 2 2 2 4 4 2" xfId="2610" xr:uid="{00000000-0005-0000-0000-000054030000}"/>
    <cellStyle name="Comma 2 2 2 2 2 4 4 2 2" xfId="11905" xr:uid="{00000000-0005-0000-0000-000055030000}"/>
    <cellStyle name="Comma 2 2 2 2 2 4 4 2 3" xfId="8813" xr:uid="{00000000-0005-0000-0000-000056030000}"/>
    <cellStyle name="Comma 2 2 2 2 2 4 4 3" xfId="3545" xr:uid="{00000000-0005-0000-0000-000057030000}"/>
    <cellStyle name="Comma 2 2 2 2 2 4 4 3 2" xfId="12840" xr:uid="{00000000-0005-0000-0000-000058030000}"/>
    <cellStyle name="Comma 2 2 2 2 2 4 4 3 3" xfId="6656" xr:uid="{00000000-0005-0000-0000-000059030000}"/>
    <cellStyle name="Comma 2 2 2 2 2 4 4 4" xfId="9748" xr:uid="{00000000-0005-0000-0000-00005A030000}"/>
    <cellStyle name="Comma 2 2 2 2 2 4 4 5" xfId="5721" xr:uid="{00000000-0005-0000-0000-00005B030000}"/>
    <cellStyle name="Comma 2 2 2 2 2 4 5" xfId="1675" xr:uid="{00000000-0005-0000-0000-00005C030000}"/>
    <cellStyle name="Comma 2 2 2 2 2 4 5 2" xfId="10970" xr:uid="{00000000-0005-0000-0000-00005D030000}"/>
    <cellStyle name="Comma 2 2 2 2 2 4 5 3" xfId="7878" xr:uid="{00000000-0005-0000-0000-00005E030000}"/>
    <cellStyle name="Comma 2 2 2 2 2 4 6" xfId="3367" xr:uid="{00000000-0005-0000-0000-00005F030000}"/>
    <cellStyle name="Comma 2 2 2 2 2 4 6 2" xfId="12662" xr:uid="{00000000-0005-0000-0000-000060030000}"/>
    <cellStyle name="Comma 2 2 2 2 2 4 6 3" xfId="6478" xr:uid="{00000000-0005-0000-0000-000061030000}"/>
    <cellStyle name="Comma 2 2 2 2 2 4 7" xfId="9570" xr:uid="{00000000-0005-0000-0000-000062030000}"/>
    <cellStyle name="Comma 2 2 2 2 2 4 8" xfId="4786" xr:uid="{00000000-0005-0000-0000-000063030000}"/>
    <cellStyle name="Comma 2 2 2 2 2 5" xfId="113" xr:uid="{00000000-0005-0000-0000-000064030000}"/>
    <cellStyle name="Comma 2 2 2 2 2 5 2" xfId="724" xr:uid="{00000000-0005-0000-0000-000065030000}"/>
    <cellStyle name="Comma 2 2 2 2 2 5 2 2" xfId="1371" xr:uid="{00000000-0005-0000-0000-000066030000}"/>
    <cellStyle name="Comma 2 2 2 2 2 5 2 2 2" xfId="2881" xr:uid="{00000000-0005-0000-0000-000067030000}"/>
    <cellStyle name="Comma 2 2 2 2 2 5 2 2 2 2" xfId="12176" xr:uid="{00000000-0005-0000-0000-000068030000}"/>
    <cellStyle name="Comma 2 2 2 2 2 5 2 2 2 3" xfId="9084" xr:uid="{00000000-0005-0000-0000-000069030000}"/>
    <cellStyle name="Comma 2 2 2 2 2 5 2 2 3" xfId="4463" xr:uid="{00000000-0005-0000-0000-00006A030000}"/>
    <cellStyle name="Comma 2 2 2 2 2 5 2 2 3 2" xfId="13758" xr:uid="{00000000-0005-0000-0000-00006B030000}"/>
    <cellStyle name="Comma 2 2 2 2 2 5 2 2 3 3" xfId="7574" xr:uid="{00000000-0005-0000-0000-00006C030000}"/>
    <cellStyle name="Comma 2 2 2 2 2 5 2 2 4" xfId="10666" xr:uid="{00000000-0005-0000-0000-00006D030000}"/>
    <cellStyle name="Comma 2 2 2 2 2 5 2 2 5" xfId="5992" xr:uid="{00000000-0005-0000-0000-00006E030000}"/>
    <cellStyle name="Comma 2 2 2 2 2 5 2 3" xfId="1946" xr:uid="{00000000-0005-0000-0000-00006F030000}"/>
    <cellStyle name="Comma 2 2 2 2 2 5 2 3 2" xfId="11241" xr:uid="{00000000-0005-0000-0000-000070030000}"/>
    <cellStyle name="Comma 2 2 2 2 2 5 2 3 3" xfId="8149" xr:uid="{00000000-0005-0000-0000-000071030000}"/>
    <cellStyle name="Comma 2 2 2 2 2 5 2 4" xfId="3816" xr:uid="{00000000-0005-0000-0000-000072030000}"/>
    <cellStyle name="Comma 2 2 2 2 2 5 2 4 2" xfId="13111" xr:uid="{00000000-0005-0000-0000-000073030000}"/>
    <cellStyle name="Comma 2 2 2 2 2 5 2 4 3" xfId="6927" xr:uid="{00000000-0005-0000-0000-000074030000}"/>
    <cellStyle name="Comma 2 2 2 2 2 5 2 5" xfId="10019" xr:uid="{00000000-0005-0000-0000-000075030000}"/>
    <cellStyle name="Comma 2 2 2 2 2 5 2 6" xfId="5057" xr:uid="{00000000-0005-0000-0000-000076030000}"/>
    <cellStyle name="Comma 2 2 2 2 2 5 3" xfId="1048" xr:uid="{00000000-0005-0000-0000-000077030000}"/>
    <cellStyle name="Comma 2 2 2 2 2 5 3 2" xfId="2270" xr:uid="{00000000-0005-0000-0000-000078030000}"/>
    <cellStyle name="Comma 2 2 2 2 2 5 3 2 2" xfId="11565" xr:uid="{00000000-0005-0000-0000-000079030000}"/>
    <cellStyle name="Comma 2 2 2 2 2 5 3 2 3" xfId="8473" xr:uid="{00000000-0005-0000-0000-00007A030000}"/>
    <cellStyle name="Comma 2 2 2 2 2 5 3 3" xfId="4140" xr:uid="{00000000-0005-0000-0000-00007B030000}"/>
    <cellStyle name="Comma 2 2 2 2 2 5 3 3 2" xfId="13435" xr:uid="{00000000-0005-0000-0000-00007C030000}"/>
    <cellStyle name="Comma 2 2 2 2 2 5 3 3 3" xfId="7251" xr:uid="{00000000-0005-0000-0000-00007D030000}"/>
    <cellStyle name="Comma 2 2 2 2 2 5 3 4" xfId="10343" xr:uid="{00000000-0005-0000-0000-00007E030000}"/>
    <cellStyle name="Comma 2 2 2 2 2 5 3 5" xfId="5381" xr:uid="{00000000-0005-0000-0000-00007F030000}"/>
    <cellStyle name="Comma 2 2 2 2 2 5 4" xfId="606" xr:uid="{00000000-0005-0000-0000-000080030000}"/>
    <cellStyle name="Comma 2 2 2 2 2 5 4 2" xfId="2763" xr:uid="{00000000-0005-0000-0000-000081030000}"/>
    <cellStyle name="Comma 2 2 2 2 2 5 4 2 2" xfId="12058" xr:uid="{00000000-0005-0000-0000-000082030000}"/>
    <cellStyle name="Comma 2 2 2 2 2 5 4 2 3" xfId="8966" xr:uid="{00000000-0005-0000-0000-000083030000}"/>
    <cellStyle name="Comma 2 2 2 2 2 5 4 3" xfId="3698" xr:uid="{00000000-0005-0000-0000-000084030000}"/>
    <cellStyle name="Comma 2 2 2 2 2 5 4 3 2" xfId="12993" xr:uid="{00000000-0005-0000-0000-000085030000}"/>
    <cellStyle name="Comma 2 2 2 2 2 5 4 3 3" xfId="6809" xr:uid="{00000000-0005-0000-0000-000086030000}"/>
    <cellStyle name="Comma 2 2 2 2 2 5 4 4" xfId="9901" xr:uid="{00000000-0005-0000-0000-000087030000}"/>
    <cellStyle name="Comma 2 2 2 2 2 5 4 5" xfId="5874" xr:uid="{00000000-0005-0000-0000-000088030000}"/>
    <cellStyle name="Comma 2 2 2 2 2 5 5" xfId="1828" xr:uid="{00000000-0005-0000-0000-000089030000}"/>
    <cellStyle name="Comma 2 2 2 2 2 5 5 2" xfId="11123" xr:uid="{00000000-0005-0000-0000-00008A030000}"/>
    <cellStyle name="Comma 2 2 2 2 2 5 5 3" xfId="8031" xr:uid="{00000000-0005-0000-0000-00008B030000}"/>
    <cellStyle name="Comma 2 2 2 2 2 5 6" xfId="3205" xr:uid="{00000000-0005-0000-0000-00008C030000}"/>
    <cellStyle name="Comma 2 2 2 2 2 5 6 2" xfId="12500" xr:uid="{00000000-0005-0000-0000-00008D030000}"/>
    <cellStyle name="Comma 2 2 2 2 2 5 6 3" xfId="6316" xr:uid="{00000000-0005-0000-0000-00008E030000}"/>
    <cellStyle name="Comma 2 2 2 2 2 5 7" xfId="9408" xr:uid="{00000000-0005-0000-0000-00008F030000}"/>
    <cellStyle name="Comma 2 2 2 2 2 5 8" xfId="4939" xr:uid="{00000000-0005-0000-0000-000090030000}"/>
    <cellStyle name="Comma 2 2 2 2 2 6" xfId="650" xr:uid="{00000000-0005-0000-0000-000091030000}"/>
    <cellStyle name="Comma 2 2 2 2 2 6 2" xfId="1298" xr:uid="{00000000-0005-0000-0000-000092030000}"/>
    <cellStyle name="Comma 2 2 2 2 2 6 2 2" xfId="2807" xr:uid="{00000000-0005-0000-0000-000093030000}"/>
    <cellStyle name="Comma 2 2 2 2 2 6 2 2 2" xfId="12102" xr:uid="{00000000-0005-0000-0000-000094030000}"/>
    <cellStyle name="Comma 2 2 2 2 2 6 2 2 3" xfId="9010" xr:uid="{00000000-0005-0000-0000-000095030000}"/>
    <cellStyle name="Comma 2 2 2 2 2 6 2 3" xfId="4390" xr:uid="{00000000-0005-0000-0000-000096030000}"/>
    <cellStyle name="Comma 2 2 2 2 2 6 2 3 2" xfId="13685" xr:uid="{00000000-0005-0000-0000-000097030000}"/>
    <cellStyle name="Comma 2 2 2 2 2 6 2 3 3" xfId="7501" xr:uid="{00000000-0005-0000-0000-000098030000}"/>
    <cellStyle name="Comma 2 2 2 2 2 6 2 4" xfId="10593" xr:uid="{00000000-0005-0000-0000-000099030000}"/>
    <cellStyle name="Comma 2 2 2 2 2 6 2 5" xfId="5918" xr:uid="{00000000-0005-0000-0000-00009A030000}"/>
    <cellStyle name="Comma 2 2 2 2 2 6 3" xfId="1872" xr:uid="{00000000-0005-0000-0000-00009B030000}"/>
    <cellStyle name="Comma 2 2 2 2 2 6 3 2" xfId="11167" xr:uid="{00000000-0005-0000-0000-00009C030000}"/>
    <cellStyle name="Comma 2 2 2 2 2 6 3 3" xfId="8075" xr:uid="{00000000-0005-0000-0000-00009D030000}"/>
    <cellStyle name="Comma 2 2 2 2 2 6 4" xfId="3742" xr:uid="{00000000-0005-0000-0000-00009E030000}"/>
    <cellStyle name="Comma 2 2 2 2 2 6 4 2" xfId="13037" xr:uid="{00000000-0005-0000-0000-00009F030000}"/>
    <cellStyle name="Comma 2 2 2 2 2 6 4 3" xfId="6853" xr:uid="{00000000-0005-0000-0000-0000A0030000}"/>
    <cellStyle name="Comma 2 2 2 2 2 6 5" xfId="9945" xr:uid="{00000000-0005-0000-0000-0000A1030000}"/>
    <cellStyle name="Comma 2 2 2 2 2 6 6" xfId="4983" xr:uid="{00000000-0005-0000-0000-0000A2030000}"/>
    <cellStyle name="Comma 2 2 2 2 2 7" xfId="974" xr:uid="{00000000-0005-0000-0000-0000A3030000}"/>
    <cellStyle name="Comma 2 2 2 2 2 7 2" xfId="2196" xr:uid="{00000000-0005-0000-0000-0000A4030000}"/>
    <cellStyle name="Comma 2 2 2 2 2 7 2 2" xfId="11491" xr:uid="{00000000-0005-0000-0000-0000A5030000}"/>
    <cellStyle name="Comma 2 2 2 2 2 7 2 3" xfId="8399" xr:uid="{00000000-0005-0000-0000-0000A6030000}"/>
    <cellStyle name="Comma 2 2 2 2 2 7 3" xfId="4066" xr:uid="{00000000-0005-0000-0000-0000A7030000}"/>
    <cellStyle name="Comma 2 2 2 2 2 7 3 2" xfId="13361" xr:uid="{00000000-0005-0000-0000-0000A8030000}"/>
    <cellStyle name="Comma 2 2 2 2 2 7 3 3" xfId="7177" xr:uid="{00000000-0005-0000-0000-0000A9030000}"/>
    <cellStyle name="Comma 2 2 2 2 2 7 4" xfId="10269" xr:uid="{00000000-0005-0000-0000-0000AA030000}"/>
    <cellStyle name="Comma 2 2 2 2 2 7 5" xfId="5307" xr:uid="{00000000-0005-0000-0000-0000AB030000}"/>
    <cellStyle name="Comma 2 2 2 2 2 8" xfId="380" xr:uid="{00000000-0005-0000-0000-0000AC030000}"/>
    <cellStyle name="Comma 2 2 2 2 2 8 2" xfId="2537" xr:uid="{00000000-0005-0000-0000-0000AD030000}"/>
    <cellStyle name="Comma 2 2 2 2 2 8 2 2" xfId="11832" xr:uid="{00000000-0005-0000-0000-0000AE030000}"/>
    <cellStyle name="Comma 2 2 2 2 2 8 2 3" xfId="8740" xr:uid="{00000000-0005-0000-0000-0000AF030000}"/>
    <cellStyle name="Comma 2 2 2 2 2 8 3" xfId="3472" xr:uid="{00000000-0005-0000-0000-0000B0030000}"/>
    <cellStyle name="Comma 2 2 2 2 2 8 3 2" xfId="12767" xr:uid="{00000000-0005-0000-0000-0000B1030000}"/>
    <cellStyle name="Comma 2 2 2 2 2 8 3 3" xfId="6583" xr:uid="{00000000-0005-0000-0000-0000B2030000}"/>
    <cellStyle name="Comma 2 2 2 2 2 8 4" xfId="9675" xr:uid="{00000000-0005-0000-0000-0000B3030000}"/>
    <cellStyle name="Comma 2 2 2 2 2 8 5" xfId="5648" xr:uid="{00000000-0005-0000-0000-0000B4030000}"/>
    <cellStyle name="Comma 2 2 2 2 2 9" xfId="1602" xr:uid="{00000000-0005-0000-0000-0000B5030000}"/>
    <cellStyle name="Comma 2 2 2 2 2 9 2" xfId="10897" xr:uid="{00000000-0005-0000-0000-0000B6030000}"/>
    <cellStyle name="Comma 2 2 2 2 2 9 3" xfId="7805" xr:uid="{00000000-0005-0000-0000-0000B7030000}"/>
    <cellStyle name="Comma 2 2 2 2 3" xfId="58" xr:uid="{00000000-0005-0000-0000-0000B8030000}"/>
    <cellStyle name="Comma 2 2 2 2 3 10" xfId="9353" xr:uid="{00000000-0005-0000-0000-0000B9030000}"/>
    <cellStyle name="Comma 2 2 2 2 3 11" xfId="4731" xr:uid="{00000000-0005-0000-0000-0000BA030000}"/>
    <cellStyle name="Comma 2 2 2 2 3 2" xfId="220" xr:uid="{00000000-0005-0000-0000-0000BB030000}"/>
    <cellStyle name="Comma 2 2 2 2 3 2 2" xfId="831" xr:uid="{00000000-0005-0000-0000-0000BC030000}"/>
    <cellStyle name="Comma 2 2 2 2 3 2 2 2" xfId="1442" xr:uid="{00000000-0005-0000-0000-0000BD030000}"/>
    <cellStyle name="Comma 2 2 2 2 3 2 2 2 2" xfId="2988" xr:uid="{00000000-0005-0000-0000-0000BE030000}"/>
    <cellStyle name="Comma 2 2 2 2 3 2 2 2 2 2" xfId="12283" xr:uid="{00000000-0005-0000-0000-0000BF030000}"/>
    <cellStyle name="Comma 2 2 2 2 3 2 2 2 2 3" xfId="9191" xr:uid="{00000000-0005-0000-0000-0000C0030000}"/>
    <cellStyle name="Comma 2 2 2 2 3 2 2 2 3" xfId="4534" xr:uid="{00000000-0005-0000-0000-0000C1030000}"/>
    <cellStyle name="Comma 2 2 2 2 3 2 2 2 3 2" xfId="13829" xr:uid="{00000000-0005-0000-0000-0000C2030000}"/>
    <cellStyle name="Comma 2 2 2 2 3 2 2 2 3 3" xfId="7645" xr:uid="{00000000-0005-0000-0000-0000C3030000}"/>
    <cellStyle name="Comma 2 2 2 2 3 2 2 2 4" xfId="10737" xr:uid="{00000000-0005-0000-0000-0000C4030000}"/>
    <cellStyle name="Comma 2 2 2 2 3 2 2 2 5" xfId="6099" xr:uid="{00000000-0005-0000-0000-0000C5030000}"/>
    <cellStyle name="Comma 2 2 2 2 3 2 2 3" xfId="2053" xr:uid="{00000000-0005-0000-0000-0000C6030000}"/>
    <cellStyle name="Comma 2 2 2 2 3 2 2 3 2" xfId="11348" xr:uid="{00000000-0005-0000-0000-0000C7030000}"/>
    <cellStyle name="Comma 2 2 2 2 3 2 2 3 3" xfId="8256" xr:uid="{00000000-0005-0000-0000-0000C8030000}"/>
    <cellStyle name="Comma 2 2 2 2 3 2 2 4" xfId="3923" xr:uid="{00000000-0005-0000-0000-0000C9030000}"/>
    <cellStyle name="Comma 2 2 2 2 3 2 2 4 2" xfId="13218" xr:uid="{00000000-0005-0000-0000-0000CA030000}"/>
    <cellStyle name="Comma 2 2 2 2 3 2 2 4 3" xfId="7034" xr:uid="{00000000-0005-0000-0000-0000CB030000}"/>
    <cellStyle name="Comma 2 2 2 2 3 2 2 5" xfId="10126" xr:uid="{00000000-0005-0000-0000-0000CC030000}"/>
    <cellStyle name="Comma 2 2 2 2 3 2 2 6" xfId="5164" xr:uid="{00000000-0005-0000-0000-0000CD030000}"/>
    <cellStyle name="Comma 2 2 2 2 3 2 3" xfId="1155" xr:uid="{00000000-0005-0000-0000-0000CE030000}"/>
    <cellStyle name="Comma 2 2 2 2 3 2 3 2" xfId="2377" xr:uid="{00000000-0005-0000-0000-0000CF030000}"/>
    <cellStyle name="Comma 2 2 2 2 3 2 3 2 2" xfId="11672" xr:uid="{00000000-0005-0000-0000-0000D0030000}"/>
    <cellStyle name="Comma 2 2 2 2 3 2 3 2 3" xfId="8580" xr:uid="{00000000-0005-0000-0000-0000D1030000}"/>
    <cellStyle name="Comma 2 2 2 2 3 2 3 3" xfId="4247" xr:uid="{00000000-0005-0000-0000-0000D2030000}"/>
    <cellStyle name="Comma 2 2 2 2 3 2 3 3 2" xfId="13542" xr:uid="{00000000-0005-0000-0000-0000D3030000}"/>
    <cellStyle name="Comma 2 2 2 2 3 2 3 3 3" xfId="7358" xr:uid="{00000000-0005-0000-0000-0000D4030000}"/>
    <cellStyle name="Comma 2 2 2 2 3 2 3 4" xfId="10450" xr:uid="{00000000-0005-0000-0000-0000D5030000}"/>
    <cellStyle name="Comma 2 2 2 2 3 2 3 5" xfId="5488" xr:uid="{00000000-0005-0000-0000-0000D6030000}"/>
    <cellStyle name="Comma 2 2 2 2 3 2 4" xfId="560" xr:uid="{00000000-0005-0000-0000-0000D7030000}"/>
    <cellStyle name="Comma 2 2 2 2 3 2 4 2" xfId="2717" xr:uid="{00000000-0005-0000-0000-0000D8030000}"/>
    <cellStyle name="Comma 2 2 2 2 3 2 4 2 2" xfId="12012" xr:uid="{00000000-0005-0000-0000-0000D9030000}"/>
    <cellStyle name="Comma 2 2 2 2 3 2 4 2 3" xfId="8920" xr:uid="{00000000-0005-0000-0000-0000DA030000}"/>
    <cellStyle name="Comma 2 2 2 2 3 2 4 3" xfId="3652" xr:uid="{00000000-0005-0000-0000-0000DB030000}"/>
    <cellStyle name="Comma 2 2 2 2 3 2 4 3 2" xfId="12947" xr:uid="{00000000-0005-0000-0000-0000DC030000}"/>
    <cellStyle name="Comma 2 2 2 2 3 2 4 3 3" xfId="6763" xr:uid="{00000000-0005-0000-0000-0000DD030000}"/>
    <cellStyle name="Comma 2 2 2 2 3 2 4 4" xfId="9855" xr:uid="{00000000-0005-0000-0000-0000DE030000}"/>
    <cellStyle name="Comma 2 2 2 2 3 2 4 5" xfId="5828" xr:uid="{00000000-0005-0000-0000-0000DF030000}"/>
    <cellStyle name="Comma 2 2 2 2 3 2 5" xfId="1782" xr:uid="{00000000-0005-0000-0000-0000E0030000}"/>
    <cellStyle name="Comma 2 2 2 2 3 2 5 2" xfId="11077" xr:uid="{00000000-0005-0000-0000-0000E1030000}"/>
    <cellStyle name="Comma 2 2 2 2 3 2 5 3" xfId="7985" xr:uid="{00000000-0005-0000-0000-0000E2030000}"/>
    <cellStyle name="Comma 2 2 2 2 3 2 6" xfId="3312" xr:uid="{00000000-0005-0000-0000-0000E3030000}"/>
    <cellStyle name="Comma 2 2 2 2 3 2 6 2" xfId="12607" xr:uid="{00000000-0005-0000-0000-0000E4030000}"/>
    <cellStyle name="Comma 2 2 2 2 3 2 6 3" xfId="6423" xr:uid="{00000000-0005-0000-0000-0000E5030000}"/>
    <cellStyle name="Comma 2 2 2 2 3 2 7" xfId="9515" xr:uid="{00000000-0005-0000-0000-0000E6030000}"/>
    <cellStyle name="Comma 2 2 2 2 3 2 8" xfId="4893" xr:uid="{00000000-0005-0000-0000-0000E7030000}"/>
    <cellStyle name="Comma 2 2 2 2 3 3" xfId="293" xr:uid="{00000000-0005-0000-0000-0000E8030000}"/>
    <cellStyle name="Comma 2 2 2 2 3 3 2" xfId="904" xr:uid="{00000000-0005-0000-0000-0000E9030000}"/>
    <cellStyle name="Comma 2 2 2 2 3 3 2 2" xfId="1515" xr:uid="{00000000-0005-0000-0000-0000EA030000}"/>
    <cellStyle name="Comma 2 2 2 2 3 3 2 2 2" xfId="3061" xr:uid="{00000000-0005-0000-0000-0000EB030000}"/>
    <cellStyle name="Comma 2 2 2 2 3 3 2 2 2 2" xfId="12356" xr:uid="{00000000-0005-0000-0000-0000EC030000}"/>
    <cellStyle name="Comma 2 2 2 2 3 3 2 2 2 3" xfId="9264" xr:uid="{00000000-0005-0000-0000-0000ED030000}"/>
    <cellStyle name="Comma 2 2 2 2 3 3 2 2 3" xfId="4607" xr:uid="{00000000-0005-0000-0000-0000EE030000}"/>
    <cellStyle name="Comma 2 2 2 2 3 3 2 2 3 2" xfId="13902" xr:uid="{00000000-0005-0000-0000-0000EF030000}"/>
    <cellStyle name="Comma 2 2 2 2 3 3 2 2 3 3" xfId="7718" xr:uid="{00000000-0005-0000-0000-0000F0030000}"/>
    <cellStyle name="Comma 2 2 2 2 3 3 2 2 4" xfId="10810" xr:uid="{00000000-0005-0000-0000-0000F1030000}"/>
    <cellStyle name="Comma 2 2 2 2 3 3 2 2 5" xfId="6172" xr:uid="{00000000-0005-0000-0000-0000F2030000}"/>
    <cellStyle name="Comma 2 2 2 2 3 3 2 3" xfId="2126" xr:uid="{00000000-0005-0000-0000-0000F3030000}"/>
    <cellStyle name="Comma 2 2 2 2 3 3 2 3 2" xfId="11421" xr:uid="{00000000-0005-0000-0000-0000F4030000}"/>
    <cellStyle name="Comma 2 2 2 2 3 3 2 3 3" xfId="8329" xr:uid="{00000000-0005-0000-0000-0000F5030000}"/>
    <cellStyle name="Comma 2 2 2 2 3 3 2 4" xfId="3996" xr:uid="{00000000-0005-0000-0000-0000F6030000}"/>
    <cellStyle name="Comma 2 2 2 2 3 3 2 4 2" xfId="13291" xr:uid="{00000000-0005-0000-0000-0000F7030000}"/>
    <cellStyle name="Comma 2 2 2 2 3 3 2 4 3" xfId="7107" xr:uid="{00000000-0005-0000-0000-0000F8030000}"/>
    <cellStyle name="Comma 2 2 2 2 3 3 2 5" xfId="10199" xr:uid="{00000000-0005-0000-0000-0000F9030000}"/>
    <cellStyle name="Comma 2 2 2 2 3 3 2 6" xfId="5237" xr:uid="{00000000-0005-0000-0000-0000FA030000}"/>
    <cellStyle name="Comma 2 2 2 2 3 3 3" xfId="1228" xr:uid="{00000000-0005-0000-0000-0000FB030000}"/>
    <cellStyle name="Comma 2 2 2 2 3 3 3 2" xfId="2450" xr:uid="{00000000-0005-0000-0000-0000FC030000}"/>
    <cellStyle name="Comma 2 2 2 2 3 3 3 2 2" xfId="11745" xr:uid="{00000000-0005-0000-0000-0000FD030000}"/>
    <cellStyle name="Comma 2 2 2 2 3 3 3 2 3" xfId="8653" xr:uid="{00000000-0005-0000-0000-0000FE030000}"/>
    <cellStyle name="Comma 2 2 2 2 3 3 3 3" xfId="4320" xr:uid="{00000000-0005-0000-0000-0000FF030000}"/>
    <cellStyle name="Comma 2 2 2 2 3 3 3 3 2" xfId="13615" xr:uid="{00000000-0005-0000-0000-000000040000}"/>
    <cellStyle name="Comma 2 2 2 2 3 3 3 3 3" xfId="7431" xr:uid="{00000000-0005-0000-0000-000001040000}"/>
    <cellStyle name="Comma 2 2 2 2 3 3 3 4" xfId="10523" xr:uid="{00000000-0005-0000-0000-000002040000}"/>
    <cellStyle name="Comma 2 2 2 2 3 3 3 5" xfId="5561" xr:uid="{00000000-0005-0000-0000-000003040000}"/>
    <cellStyle name="Comma 2 2 2 2 3 3 4" xfId="471" xr:uid="{00000000-0005-0000-0000-000004040000}"/>
    <cellStyle name="Comma 2 2 2 2 3 3 4 2" xfId="2628" xr:uid="{00000000-0005-0000-0000-000005040000}"/>
    <cellStyle name="Comma 2 2 2 2 3 3 4 2 2" xfId="11923" xr:uid="{00000000-0005-0000-0000-000006040000}"/>
    <cellStyle name="Comma 2 2 2 2 3 3 4 2 3" xfId="8831" xr:uid="{00000000-0005-0000-0000-000007040000}"/>
    <cellStyle name="Comma 2 2 2 2 3 3 4 3" xfId="3563" xr:uid="{00000000-0005-0000-0000-000008040000}"/>
    <cellStyle name="Comma 2 2 2 2 3 3 4 3 2" xfId="12858" xr:uid="{00000000-0005-0000-0000-000009040000}"/>
    <cellStyle name="Comma 2 2 2 2 3 3 4 3 3" xfId="6674" xr:uid="{00000000-0005-0000-0000-00000A040000}"/>
    <cellStyle name="Comma 2 2 2 2 3 3 4 4" xfId="9766" xr:uid="{00000000-0005-0000-0000-00000B040000}"/>
    <cellStyle name="Comma 2 2 2 2 3 3 4 5" xfId="5739" xr:uid="{00000000-0005-0000-0000-00000C040000}"/>
    <cellStyle name="Comma 2 2 2 2 3 3 5" xfId="1693" xr:uid="{00000000-0005-0000-0000-00000D040000}"/>
    <cellStyle name="Comma 2 2 2 2 3 3 5 2" xfId="10988" xr:uid="{00000000-0005-0000-0000-00000E040000}"/>
    <cellStyle name="Comma 2 2 2 2 3 3 5 3" xfId="7896" xr:uid="{00000000-0005-0000-0000-00000F040000}"/>
    <cellStyle name="Comma 2 2 2 2 3 3 6" xfId="3385" xr:uid="{00000000-0005-0000-0000-000010040000}"/>
    <cellStyle name="Comma 2 2 2 2 3 3 6 2" xfId="12680" xr:uid="{00000000-0005-0000-0000-000011040000}"/>
    <cellStyle name="Comma 2 2 2 2 3 3 6 3" xfId="6496" xr:uid="{00000000-0005-0000-0000-000012040000}"/>
    <cellStyle name="Comma 2 2 2 2 3 3 7" xfId="9588" xr:uid="{00000000-0005-0000-0000-000013040000}"/>
    <cellStyle name="Comma 2 2 2 2 3 3 8" xfId="4804" xr:uid="{00000000-0005-0000-0000-000014040000}"/>
    <cellStyle name="Comma 2 2 2 2 3 4" xfId="131" xr:uid="{00000000-0005-0000-0000-000015040000}"/>
    <cellStyle name="Comma 2 2 2 2 3 4 2" xfId="1066" xr:uid="{00000000-0005-0000-0000-000016040000}"/>
    <cellStyle name="Comma 2 2 2 2 3 4 2 2" xfId="2288" xr:uid="{00000000-0005-0000-0000-000017040000}"/>
    <cellStyle name="Comma 2 2 2 2 3 4 2 2 2" xfId="11583" xr:uid="{00000000-0005-0000-0000-000018040000}"/>
    <cellStyle name="Comma 2 2 2 2 3 4 2 2 3" xfId="8491" xr:uid="{00000000-0005-0000-0000-000019040000}"/>
    <cellStyle name="Comma 2 2 2 2 3 4 2 3" xfId="4158" xr:uid="{00000000-0005-0000-0000-00001A040000}"/>
    <cellStyle name="Comma 2 2 2 2 3 4 2 3 2" xfId="13453" xr:uid="{00000000-0005-0000-0000-00001B040000}"/>
    <cellStyle name="Comma 2 2 2 2 3 4 2 3 3" xfId="7269" xr:uid="{00000000-0005-0000-0000-00001C040000}"/>
    <cellStyle name="Comma 2 2 2 2 3 4 2 4" xfId="10361" xr:uid="{00000000-0005-0000-0000-00001D040000}"/>
    <cellStyle name="Comma 2 2 2 2 3 4 2 5" xfId="5399" xr:uid="{00000000-0005-0000-0000-00001E040000}"/>
    <cellStyle name="Comma 2 2 2 2 3 4 3" xfId="742" xr:uid="{00000000-0005-0000-0000-00001F040000}"/>
    <cellStyle name="Comma 2 2 2 2 3 4 3 2" xfId="2899" xr:uid="{00000000-0005-0000-0000-000020040000}"/>
    <cellStyle name="Comma 2 2 2 2 3 4 3 2 2" xfId="12194" xr:uid="{00000000-0005-0000-0000-000021040000}"/>
    <cellStyle name="Comma 2 2 2 2 3 4 3 2 3" xfId="9102" xr:uid="{00000000-0005-0000-0000-000022040000}"/>
    <cellStyle name="Comma 2 2 2 2 3 4 3 3" xfId="3834" xr:uid="{00000000-0005-0000-0000-000023040000}"/>
    <cellStyle name="Comma 2 2 2 2 3 4 3 3 2" xfId="13129" xr:uid="{00000000-0005-0000-0000-000024040000}"/>
    <cellStyle name="Comma 2 2 2 2 3 4 3 3 3" xfId="6945" xr:uid="{00000000-0005-0000-0000-000025040000}"/>
    <cellStyle name="Comma 2 2 2 2 3 4 3 4" xfId="10037" xr:uid="{00000000-0005-0000-0000-000026040000}"/>
    <cellStyle name="Comma 2 2 2 2 3 4 3 5" xfId="6010" xr:uid="{00000000-0005-0000-0000-000027040000}"/>
    <cellStyle name="Comma 2 2 2 2 3 4 4" xfId="1964" xr:uid="{00000000-0005-0000-0000-000028040000}"/>
    <cellStyle name="Comma 2 2 2 2 3 4 4 2" xfId="11259" xr:uid="{00000000-0005-0000-0000-000029040000}"/>
    <cellStyle name="Comma 2 2 2 2 3 4 4 3" xfId="8167" xr:uid="{00000000-0005-0000-0000-00002A040000}"/>
    <cellStyle name="Comma 2 2 2 2 3 4 5" xfId="3223" xr:uid="{00000000-0005-0000-0000-00002B040000}"/>
    <cellStyle name="Comma 2 2 2 2 3 4 5 2" xfId="12518" xr:uid="{00000000-0005-0000-0000-00002C040000}"/>
    <cellStyle name="Comma 2 2 2 2 3 4 5 3" xfId="6334" xr:uid="{00000000-0005-0000-0000-00002D040000}"/>
    <cellStyle name="Comma 2 2 2 2 3 4 6" xfId="9426" xr:uid="{00000000-0005-0000-0000-00002E040000}"/>
    <cellStyle name="Comma 2 2 2 2 3 4 7" xfId="5075" xr:uid="{00000000-0005-0000-0000-00002F040000}"/>
    <cellStyle name="Comma 2 2 2 2 3 5" xfId="669" xr:uid="{00000000-0005-0000-0000-000030040000}"/>
    <cellStyle name="Comma 2 2 2 2 3 5 2" xfId="1317" xr:uid="{00000000-0005-0000-0000-000031040000}"/>
    <cellStyle name="Comma 2 2 2 2 3 5 2 2" xfId="2826" xr:uid="{00000000-0005-0000-0000-000032040000}"/>
    <cellStyle name="Comma 2 2 2 2 3 5 2 2 2" xfId="12121" xr:uid="{00000000-0005-0000-0000-000033040000}"/>
    <cellStyle name="Comma 2 2 2 2 3 5 2 2 3" xfId="9029" xr:uid="{00000000-0005-0000-0000-000034040000}"/>
    <cellStyle name="Comma 2 2 2 2 3 5 2 3" xfId="4409" xr:uid="{00000000-0005-0000-0000-000035040000}"/>
    <cellStyle name="Comma 2 2 2 2 3 5 2 3 2" xfId="13704" xr:uid="{00000000-0005-0000-0000-000036040000}"/>
    <cellStyle name="Comma 2 2 2 2 3 5 2 3 3" xfId="7520" xr:uid="{00000000-0005-0000-0000-000037040000}"/>
    <cellStyle name="Comma 2 2 2 2 3 5 2 4" xfId="10612" xr:uid="{00000000-0005-0000-0000-000038040000}"/>
    <cellStyle name="Comma 2 2 2 2 3 5 2 5" xfId="5937" xr:uid="{00000000-0005-0000-0000-000039040000}"/>
    <cellStyle name="Comma 2 2 2 2 3 5 3" xfId="1891" xr:uid="{00000000-0005-0000-0000-00003A040000}"/>
    <cellStyle name="Comma 2 2 2 2 3 5 3 2" xfId="11186" xr:uid="{00000000-0005-0000-0000-00003B040000}"/>
    <cellStyle name="Comma 2 2 2 2 3 5 3 3" xfId="8094" xr:uid="{00000000-0005-0000-0000-00003C040000}"/>
    <cellStyle name="Comma 2 2 2 2 3 5 4" xfId="3761" xr:uid="{00000000-0005-0000-0000-00003D040000}"/>
    <cellStyle name="Comma 2 2 2 2 3 5 4 2" xfId="13056" xr:uid="{00000000-0005-0000-0000-00003E040000}"/>
    <cellStyle name="Comma 2 2 2 2 3 5 4 3" xfId="6872" xr:uid="{00000000-0005-0000-0000-00003F040000}"/>
    <cellStyle name="Comma 2 2 2 2 3 5 5" xfId="9964" xr:uid="{00000000-0005-0000-0000-000040040000}"/>
    <cellStyle name="Comma 2 2 2 2 3 5 6" xfId="5002" xr:uid="{00000000-0005-0000-0000-000041040000}"/>
    <cellStyle name="Comma 2 2 2 2 3 6" xfId="993" xr:uid="{00000000-0005-0000-0000-000042040000}"/>
    <cellStyle name="Comma 2 2 2 2 3 6 2" xfId="2215" xr:uid="{00000000-0005-0000-0000-000043040000}"/>
    <cellStyle name="Comma 2 2 2 2 3 6 2 2" xfId="11510" xr:uid="{00000000-0005-0000-0000-000044040000}"/>
    <cellStyle name="Comma 2 2 2 2 3 6 2 3" xfId="8418" xr:uid="{00000000-0005-0000-0000-000045040000}"/>
    <cellStyle name="Comma 2 2 2 2 3 6 3" xfId="4085" xr:uid="{00000000-0005-0000-0000-000046040000}"/>
    <cellStyle name="Comma 2 2 2 2 3 6 3 2" xfId="13380" xr:uid="{00000000-0005-0000-0000-000047040000}"/>
    <cellStyle name="Comma 2 2 2 2 3 6 3 3" xfId="7196" xr:uid="{00000000-0005-0000-0000-000048040000}"/>
    <cellStyle name="Comma 2 2 2 2 3 6 4" xfId="10288" xr:uid="{00000000-0005-0000-0000-000049040000}"/>
    <cellStyle name="Comma 2 2 2 2 3 6 5" xfId="5326" xr:uid="{00000000-0005-0000-0000-00004A040000}"/>
    <cellStyle name="Comma 2 2 2 2 3 7" xfId="398" xr:uid="{00000000-0005-0000-0000-00004B040000}"/>
    <cellStyle name="Comma 2 2 2 2 3 7 2" xfId="2555" xr:uid="{00000000-0005-0000-0000-00004C040000}"/>
    <cellStyle name="Comma 2 2 2 2 3 7 2 2" xfId="11850" xr:uid="{00000000-0005-0000-0000-00004D040000}"/>
    <cellStyle name="Comma 2 2 2 2 3 7 2 3" xfId="8758" xr:uid="{00000000-0005-0000-0000-00004E040000}"/>
    <cellStyle name="Comma 2 2 2 2 3 7 3" xfId="3490" xr:uid="{00000000-0005-0000-0000-00004F040000}"/>
    <cellStyle name="Comma 2 2 2 2 3 7 3 2" xfId="12785" xr:uid="{00000000-0005-0000-0000-000050040000}"/>
    <cellStyle name="Comma 2 2 2 2 3 7 3 3" xfId="6601" xr:uid="{00000000-0005-0000-0000-000051040000}"/>
    <cellStyle name="Comma 2 2 2 2 3 7 4" xfId="9693" xr:uid="{00000000-0005-0000-0000-000052040000}"/>
    <cellStyle name="Comma 2 2 2 2 3 7 5" xfId="5666" xr:uid="{00000000-0005-0000-0000-000053040000}"/>
    <cellStyle name="Comma 2 2 2 2 3 8" xfId="1620" xr:uid="{00000000-0005-0000-0000-000054040000}"/>
    <cellStyle name="Comma 2 2 2 2 3 8 2" xfId="10915" xr:uid="{00000000-0005-0000-0000-000055040000}"/>
    <cellStyle name="Comma 2 2 2 2 3 8 3" xfId="7823" xr:uid="{00000000-0005-0000-0000-000056040000}"/>
    <cellStyle name="Comma 2 2 2 2 3 9" xfId="3150" xr:uid="{00000000-0005-0000-0000-000057040000}"/>
    <cellStyle name="Comma 2 2 2 2 3 9 2" xfId="12445" xr:uid="{00000000-0005-0000-0000-000058040000}"/>
    <cellStyle name="Comma 2 2 2 2 3 9 3" xfId="6261" xr:uid="{00000000-0005-0000-0000-000059040000}"/>
    <cellStyle name="Comma 2 2 2 2 4" xfId="184" xr:uid="{00000000-0005-0000-0000-00005A040000}"/>
    <cellStyle name="Comma 2 2 2 2 4 2" xfId="327" xr:uid="{00000000-0005-0000-0000-00005B040000}"/>
    <cellStyle name="Comma 2 2 2 2 4 2 2" xfId="938" xr:uid="{00000000-0005-0000-0000-00005C040000}"/>
    <cellStyle name="Comma 2 2 2 2 4 2 2 2" xfId="1549" xr:uid="{00000000-0005-0000-0000-00005D040000}"/>
    <cellStyle name="Comma 2 2 2 2 4 2 2 2 2" xfId="3095" xr:uid="{00000000-0005-0000-0000-00005E040000}"/>
    <cellStyle name="Comma 2 2 2 2 4 2 2 2 2 2" xfId="12390" xr:uid="{00000000-0005-0000-0000-00005F040000}"/>
    <cellStyle name="Comma 2 2 2 2 4 2 2 2 2 3" xfId="9298" xr:uid="{00000000-0005-0000-0000-000060040000}"/>
    <cellStyle name="Comma 2 2 2 2 4 2 2 2 3" xfId="4641" xr:uid="{00000000-0005-0000-0000-000061040000}"/>
    <cellStyle name="Comma 2 2 2 2 4 2 2 2 3 2" xfId="13936" xr:uid="{00000000-0005-0000-0000-000062040000}"/>
    <cellStyle name="Comma 2 2 2 2 4 2 2 2 3 3" xfId="7752" xr:uid="{00000000-0005-0000-0000-000063040000}"/>
    <cellStyle name="Comma 2 2 2 2 4 2 2 2 4" xfId="10844" xr:uid="{00000000-0005-0000-0000-000064040000}"/>
    <cellStyle name="Comma 2 2 2 2 4 2 2 2 5" xfId="6206" xr:uid="{00000000-0005-0000-0000-000065040000}"/>
    <cellStyle name="Comma 2 2 2 2 4 2 2 3" xfId="2160" xr:uid="{00000000-0005-0000-0000-000066040000}"/>
    <cellStyle name="Comma 2 2 2 2 4 2 2 3 2" xfId="11455" xr:uid="{00000000-0005-0000-0000-000067040000}"/>
    <cellStyle name="Comma 2 2 2 2 4 2 2 3 3" xfId="8363" xr:uid="{00000000-0005-0000-0000-000068040000}"/>
    <cellStyle name="Comma 2 2 2 2 4 2 2 4" xfId="4030" xr:uid="{00000000-0005-0000-0000-000069040000}"/>
    <cellStyle name="Comma 2 2 2 2 4 2 2 4 2" xfId="13325" xr:uid="{00000000-0005-0000-0000-00006A040000}"/>
    <cellStyle name="Comma 2 2 2 2 4 2 2 4 3" xfId="7141" xr:uid="{00000000-0005-0000-0000-00006B040000}"/>
    <cellStyle name="Comma 2 2 2 2 4 2 2 5" xfId="10233" xr:uid="{00000000-0005-0000-0000-00006C040000}"/>
    <cellStyle name="Comma 2 2 2 2 4 2 2 6" xfId="5271" xr:uid="{00000000-0005-0000-0000-00006D040000}"/>
    <cellStyle name="Comma 2 2 2 2 4 2 3" xfId="1262" xr:uid="{00000000-0005-0000-0000-00006E040000}"/>
    <cellStyle name="Comma 2 2 2 2 4 2 3 2" xfId="2484" xr:uid="{00000000-0005-0000-0000-00006F040000}"/>
    <cellStyle name="Comma 2 2 2 2 4 2 3 2 2" xfId="11779" xr:uid="{00000000-0005-0000-0000-000070040000}"/>
    <cellStyle name="Comma 2 2 2 2 4 2 3 2 3" xfId="8687" xr:uid="{00000000-0005-0000-0000-000071040000}"/>
    <cellStyle name="Comma 2 2 2 2 4 2 3 3" xfId="4354" xr:uid="{00000000-0005-0000-0000-000072040000}"/>
    <cellStyle name="Comma 2 2 2 2 4 2 3 3 2" xfId="13649" xr:uid="{00000000-0005-0000-0000-000073040000}"/>
    <cellStyle name="Comma 2 2 2 2 4 2 3 3 3" xfId="7465" xr:uid="{00000000-0005-0000-0000-000074040000}"/>
    <cellStyle name="Comma 2 2 2 2 4 2 3 4" xfId="10557" xr:uid="{00000000-0005-0000-0000-000075040000}"/>
    <cellStyle name="Comma 2 2 2 2 4 2 3 5" xfId="5595" xr:uid="{00000000-0005-0000-0000-000076040000}"/>
    <cellStyle name="Comma 2 2 2 2 4 2 4" xfId="524" xr:uid="{00000000-0005-0000-0000-000077040000}"/>
    <cellStyle name="Comma 2 2 2 2 4 2 4 2" xfId="2681" xr:uid="{00000000-0005-0000-0000-000078040000}"/>
    <cellStyle name="Comma 2 2 2 2 4 2 4 2 2" xfId="11976" xr:uid="{00000000-0005-0000-0000-000079040000}"/>
    <cellStyle name="Comma 2 2 2 2 4 2 4 2 3" xfId="8884" xr:uid="{00000000-0005-0000-0000-00007A040000}"/>
    <cellStyle name="Comma 2 2 2 2 4 2 4 3" xfId="3616" xr:uid="{00000000-0005-0000-0000-00007B040000}"/>
    <cellStyle name="Comma 2 2 2 2 4 2 4 3 2" xfId="12911" xr:uid="{00000000-0005-0000-0000-00007C040000}"/>
    <cellStyle name="Comma 2 2 2 2 4 2 4 3 3" xfId="6727" xr:uid="{00000000-0005-0000-0000-00007D040000}"/>
    <cellStyle name="Comma 2 2 2 2 4 2 4 4" xfId="9819" xr:uid="{00000000-0005-0000-0000-00007E040000}"/>
    <cellStyle name="Comma 2 2 2 2 4 2 4 5" xfId="5792" xr:uid="{00000000-0005-0000-0000-00007F040000}"/>
    <cellStyle name="Comma 2 2 2 2 4 2 5" xfId="1746" xr:uid="{00000000-0005-0000-0000-000080040000}"/>
    <cellStyle name="Comma 2 2 2 2 4 2 5 2" xfId="11041" xr:uid="{00000000-0005-0000-0000-000081040000}"/>
    <cellStyle name="Comma 2 2 2 2 4 2 5 3" xfId="7949" xr:uid="{00000000-0005-0000-0000-000082040000}"/>
    <cellStyle name="Comma 2 2 2 2 4 2 6" xfId="3419" xr:uid="{00000000-0005-0000-0000-000083040000}"/>
    <cellStyle name="Comma 2 2 2 2 4 2 6 2" xfId="12714" xr:uid="{00000000-0005-0000-0000-000084040000}"/>
    <cellStyle name="Comma 2 2 2 2 4 2 6 3" xfId="6530" xr:uid="{00000000-0005-0000-0000-000085040000}"/>
    <cellStyle name="Comma 2 2 2 2 4 2 7" xfId="9622" xr:uid="{00000000-0005-0000-0000-000086040000}"/>
    <cellStyle name="Comma 2 2 2 2 4 2 8" xfId="4857" xr:uid="{00000000-0005-0000-0000-000087040000}"/>
    <cellStyle name="Comma 2 2 2 2 4 3" xfId="795" xr:uid="{00000000-0005-0000-0000-000088040000}"/>
    <cellStyle name="Comma 2 2 2 2 4 3 2" xfId="1406" xr:uid="{00000000-0005-0000-0000-000089040000}"/>
    <cellStyle name="Comma 2 2 2 2 4 3 2 2" xfId="2952" xr:uid="{00000000-0005-0000-0000-00008A040000}"/>
    <cellStyle name="Comma 2 2 2 2 4 3 2 2 2" xfId="12247" xr:uid="{00000000-0005-0000-0000-00008B040000}"/>
    <cellStyle name="Comma 2 2 2 2 4 3 2 2 3" xfId="9155" xr:uid="{00000000-0005-0000-0000-00008C040000}"/>
    <cellStyle name="Comma 2 2 2 2 4 3 2 3" xfId="4498" xr:uid="{00000000-0005-0000-0000-00008D040000}"/>
    <cellStyle name="Comma 2 2 2 2 4 3 2 3 2" xfId="13793" xr:uid="{00000000-0005-0000-0000-00008E040000}"/>
    <cellStyle name="Comma 2 2 2 2 4 3 2 3 3" xfId="7609" xr:uid="{00000000-0005-0000-0000-00008F040000}"/>
    <cellStyle name="Comma 2 2 2 2 4 3 2 4" xfId="10701" xr:uid="{00000000-0005-0000-0000-000090040000}"/>
    <cellStyle name="Comma 2 2 2 2 4 3 2 5" xfId="6063" xr:uid="{00000000-0005-0000-0000-000091040000}"/>
    <cellStyle name="Comma 2 2 2 2 4 3 3" xfId="2017" xr:uid="{00000000-0005-0000-0000-000092040000}"/>
    <cellStyle name="Comma 2 2 2 2 4 3 3 2" xfId="11312" xr:uid="{00000000-0005-0000-0000-000093040000}"/>
    <cellStyle name="Comma 2 2 2 2 4 3 3 3" xfId="8220" xr:uid="{00000000-0005-0000-0000-000094040000}"/>
    <cellStyle name="Comma 2 2 2 2 4 3 4" xfId="3887" xr:uid="{00000000-0005-0000-0000-000095040000}"/>
    <cellStyle name="Comma 2 2 2 2 4 3 4 2" xfId="13182" xr:uid="{00000000-0005-0000-0000-000096040000}"/>
    <cellStyle name="Comma 2 2 2 2 4 3 4 3" xfId="6998" xr:uid="{00000000-0005-0000-0000-000097040000}"/>
    <cellStyle name="Comma 2 2 2 2 4 3 5" xfId="10090" xr:uid="{00000000-0005-0000-0000-000098040000}"/>
    <cellStyle name="Comma 2 2 2 2 4 3 6" xfId="5128" xr:uid="{00000000-0005-0000-0000-000099040000}"/>
    <cellStyle name="Comma 2 2 2 2 4 4" xfId="1119" xr:uid="{00000000-0005-0000-0000-00009A040000}"/>
    <cellStyle name="Comma 2 2 2 2 4 4 2" xfId="2341" xr:uid="{00000000-0005-0000-0000-00009B040000}"/>
    <cellStyle name="Comma 2 2 2 2 4 4 2 2" xfId="11636" xr:uid="{00000000-0005-0000-0000-00009C040000}"/>
    <cellStyle name="Comma 2 2 2 2 4 4 2 3" xfId="8544" xr:uid="{00000000-0005-0000-0000-00009D040000}"/>
    <cellStyle name="Comma 2 2 2 2 4 4 3" xfId="4211" xr:uid="{00000000-0005-0000-0000-00009E040000}"/>
    <cellStyle name="Comma 2 2 2 2 4 4 3 2" xfId="13506" xr:uid="{00000000-0005-0000-0000-00009F040000}"/>
    <cellStyle name="Comma 2 2 2 2 4 4 3 3" xfId="7322" xr:uid="{00000000-0005-0000-0000-0000A0040000}"/>
    <cellStyle name="Comma 2 2 2 2 4 4 4" xfId="10414" xr:uid="{00000000-0005-0000-0000-0000A1040000}"/>
    <cellStyle name="Comma 2 2 2 2 4 4 5" xfId="5452" xr:uid="{00000000-0005-0000-0000-0000A2040000}"/>
    <cellStyle name="Comma 2 2 2 2 4 5" xfId="362" xr:uid="{00000000-0005-0000-0000-0000A3040000}"/>
    <cellStyle name="Comma 2 2 2 2 4 5 2" xfId="2519" xr:uid="{00000000-0005-0000-0000-0000A4040000}"/>
    <cellStyle name="Comma 2 2 2 2 4 5 2 2" xfId="11814" xr:uid="{00000000-0005-0000-0000-0000A5040000}"/>
    <cellStyle name="Comma 2 2 2 2 4 5 2 3" xfId="8722" xr:uid="{00000000-0005-0000-0000-0000A6040000}"/>
    <cellStyle name="Comma 2 2 2 2 4 5 3" xfId="3454" xr:uid="{00000000-0005-0000-0000-0000A7040000}"/>
    <cellStyle name="Comma 2 2 2 2 4 5 3 2" xfId="12749" xr:uid="{00000000-0005-0000-0000-0000A8040000}"/>
    <cellStyle name="Comma 2 2 2 2 4 5 3 3" xfId="6565" xr:uid="{00000000-0005-0000-0000-0000A9040000}"/>
    <cellStyle name="Comma 2 2 2 2 4 5 4" xfId="9657" xr:uid="{00000000-0005-0000-0000-0000AA040000}"/>
    <cellStyle name="Comma 2 2 2 2 4 5 5" xfId="5630" xr:uid="{00000000-0005-0000-0000-0000AB040000}"/>
    <cellStyle name="Comma 2 2 2 2 4 6" xfId="1584" xr:uid="{00000000-0005-0000-0000-0000AC040000}"/>
    <cellStyle name="Comma 2 2 2 2 4 6 2" xfId="10879" xr:uid="{00000000-0005-0000-0000-0000AD040000}"/>
    <cellStyle name="Comma 2 2 2 2 4 6 3" xfId="7787" xr:uid="{00000000-0005-0000-0000-0000AE040000}"/>
    <cellStyle name="Comma 2 2 2 2 4 7" xfId="3276" xr:uid="{00000000-0005-0000-0000-0000AF040000}"/>
    <cellStyle name="Comma 2 2 2 2 4 7 2" xfId="12571" xr:uid="{00000000-0005-0000-0000-0000B0040000}"/>
    <cellStyle name="Comma 2 2 2 2 4 7 3" xfId="6387" xr:uid="{00000000-0005-0000-0000-0000B1040000}"/>
    <cellStyle name="Comma 2 2 2 2 4 8" xfId="9479" xr:uid="{00000000-0005-0000-0000-0000B2040000}"/>
    <cellStyle name="Comma 2 2 2 2 4 9" xfId="4695" xr:uid="{00000000-0005-0000-0000-0000B3040000}"/>
    <cellStyle name="Comma 2 2 2 2 5" xfId="165" xr:uid="{00000000-0005-0000-0000-0000B4040000}"/>
    <cellStyle name="Comma 2 2 2 2 5 2" xfId="776" xr:uid="{00000000-0005-0000-0000-0000B5040000}"/>
    <cellStyle name="Comma 2 2 2 2 5 2 2" xfId="1387" xr:uid="{00000000-0005-0000-0000-0000B6040000}"/>
    <cellStyle name="Comma 2 2 2 2 5 2 2 2" xfId="2933" xr:uid="{00000000-0005-0000-0000-0000B7040000}"/>
    <cellStyle name="Comma 2 2 2 2 5 2 2 2 2" xfId="12228" xr:uid="{00000000-0005-0000-0000-0000B8040000}"/>
    <cellStyle name="Comma 2 2 2 2 5 2 2 2 3" xfId="9136" xr:uid="{00000000-0005-0000-0000-0000B9040000}"/>
    <cellStyle name="Comma 2 2 2 2 5 2 2 3" xfId="4479" xr:uid="{00000000-0005-0000-0000-0000BA040000}"/>
    <cellStyle name="Comma 2 2 2 2 5 2 2 3 2" xfId="13774" xr:uid="{00000000-0005-0000-0000-0000BB040000}"/>
    <cellStyle name="Comma 2 2 2 2 5 2 2 3 3" xfId="7590" xr:uid="{00000000-0005-0000-0000-0000BC040000}"/>
    <cellStyle name="Comma 2 2 2 2 5 2 2 4" xfId="10682" xr:uid="{00000000-0005-0000-0000-0000BD040000}"/>
    <cellStyle name="Comma 2 2 2 2 5 2 2 5" xfId="6044" xr:uid="{00000000-0005-0000-0000-0000BE040000}"/>
    <cellStyle name="Comma 2 2 2 2 5 2 3" xfId="1998" xr:uid="{00000000-0005-0000-0000-0000BF040000}"/>
    <cellStyle name="Comma 2 2 2 2 5 2 3 2" xfId="11293" xr:uid="{00000000-0005-0000-0000-0000C0040000}"/>
    <cellStyle name="Comma 2 2 2 2 5 2 3 3" xfId="8201" xr:uid="{00000000-0005-0000-0000-0000C1040000}"/>
    <cellStyle name="Comma 2 2 2 2 5 2 4" xfId="3868" xr:uid="{00000000-0005-0000-0000-0000C2040000}"/>
    <cellStyle name="Comma 2 2 2 2 5 2 4 2" xfId="13163" xr:uid="{00000000-0005-0000-0000-0000C3040000}"/>
    <cellStyle name="Comma 2 2 2 2 5 2 4 3" xfId="6979" xr:uid="{00000000-0005-0000-0000-0000C4040000}"/>
    <cellStyle name="Comma 2 2 2 2 5 2 5" xfId="10071" xr:uid="{00000000-0005-0000-0000-0000C5040000}"/>
    <cellStyle name="Comma 2 2 2 2 5 2 6" xfId="5109" xr:uid="{00000000-0005-0000-0000-0000C6040000}"/>
    <cellStyle name="Comma 2 2 2 2 5 3" xfId="1100" xr:uid="{00000000-0005-0000-0000-0000C7040000}"/>
    <cellStyle name="Comma 2 2 2 2 5 3 2" xfId="2322" xr:uid="{00000000-0005-0000-0000-0000C8040000}"/>
    <cellStyle name="Comma 2 2 2 2 5 3 2 2" xfId="11617" xr:uid="{00000000-0005-0000-0000-0000C9040000}"/>
    <cellStyle name="Comma 2 2 2 2 5 3 2 3" xfId="8525" xr:uid="{00000000-0005-0000-0000-0000CA040000}"/>
    <cellStyle name="Comma 2 2 2 2 5 3 3" xfId="4192" xr:uid="{00000000-0005-0000-0000-0000CB040000}"/>
    <cellStyle name="Comma 2 2 2 2 5 3 3 2" xfId="13487" xr:uid="{00000000-0005-0000-0000-0000CC040000}"/>
    <cellStyle name="Comma 2 2 2 2 5 3 3 3" xfId="7303" xr:uid="{00000000-0005-0000-0000-0000CD040000}"/>
    <cellStyle name="Comma 2 2 2 2 5 3 4" xfId="10395" xr:uid="{00000000-0005-0000-0000-0000CE040000}"/>
    <cellStyle name="Comma 2 2 2 2 5 3 5" xfId="5433" xr:uid="{00000000-0005-0000-0000-0000CF040000}"/>
    <cellStyle name="Comma 2 2 2 2 5 4" xfId="505" xr:uid="{00000000-0005-0000-0000-0000D0040000}"/>
    <cellStyle name="Comma 2 2 2 2 5 4 2" xfId="2662" xr:uid="{00000000-0005-0000-0000-0000D1040000}"/>
    <cellStyle name="Comma 2 2 2 2 5 4 2 2" xfId="11957" xr:uid="{00000000-0005-0000-0000-0000D2040000}"/>
    <cellStyle name="Comma 2 2 2 2 5 4 2 3" xfId="8865" xr:uid="{00000000-0005-0000-0000-0000D3040000}"/>
    <cellStyle name="Comma 2 2 2 2 5 4 3" xfId="3597" xr:uid="{00000000-0005-0000-0000-0000D4040000}"/>
    <cellStyle name="Comma 2 2 2 2 5 4 3 2" xfId="12892" xr:uid="{00000000-0005-0000-0000-0000D5040000}"/>
    <cellStyle name="Comma 2 2 2 2 5 4 3 3" xfId="6708" xr:uid="{00000000-0005-0000-0000-0000D6040000}"/>
    <cellStyle name="Comma 2 2 2 2 5 4 4" xfId="9800" xr:uid="{00000000-0005-0000-0000-0000D7040000}"/>
    <cellStyle name="Comma 2 2 2 2 5 4 5" xfId="5773" xr:uid="{00000000-0005-0000-0000-0000D8040000}"/>
    <cellStyle name="Comma 2 2 2 2 5 5" xfId="1727" xr:uid="{00000000-0005-0000-0000-0000D9040000}"/>
    <cellStyle name="Comma 2 2 2 2 5 5 2" xfId="11022" xr:uid="{00000000-0005-0000-0000-0000DA040000}"/>
    <cellStyle name="Comma 2 2 2 2 5 5 3" xfId="7930" xr:uid="{00000000-0005-0000-0000-0000DB040000}"/>
    <cellStyle name="Comma 2 2 2 2 5 6" xfId="3257" xr:uid="{00000000-0005-0000-0000-0000DC040000}"/>
    <cellStyle name="Comma 2 2 2 2 5 6 2" xfId="12552" xr:uid="{00000000-0005-0000-0000-0000DD040000}"/>
    <cellStyle name="Comma 2 2 2 2 5 6 3" xfId="6368" xr:uid="{00000000-0005-0000-0000-0000DE040000}"/>
    <cellStyle name="Comma 2 2 2 2 5 7" xfId="9460" xr:uid="{00000000-0005-0000-0000-0000DF040000}"/>
    <cellStyle name="Comma 2 2 2 2 5 8" xfId="4838" xr:uid="{00000000-0005-0000-0000-0000E0040000}"/>
    <cellStyle name="Comma 2 2 2 2 6" xfId="257" xr:uid="{00000000-0005-0000-0000-0000E1040000}"/>
    <cellStyle name="Comma 2 2 2 2 6 2" xfId="868" xr:uid="{00000000-0005-0000-0000-0000E2040000}"/>
    <cellStyle name="Comma 2 2 2 2 6 2 2" xfId="1479" xr:uid="{00000000-0005-0000-0000-0000E3040000}"/>
    <cellStyle name="Comma 2 2 2 2 6 2 2 2" xfId="3025" xr:uid="{00000000-0005-0000-0000-0000E4040000}"/>
    <cellStyle name="Comma 2 2 2 2 6 2 2 2 2" xfId="12320" xr:uid="{00000000-0005-0000-0000-0000E5040000}"/>
    <cellStyle name="Comma 2 2 2 2 6 2 2 2 3" xfId="9228" xr:uid="{00000000-0005-0000-0000-0000E6040000}"/>
    <cellStyle name="Comma 2 2 2 2 6 2 2 3" xfId="4571" xr:uid="{00000000-0005-0000-0000-0000E7040000}"/>
    <cellStyle name="Comma 2 2 2 2 6 2 2 3 2" xfId="13866" xr:uid="{00000000-0005-0000-0000-0000E8040000}"/>
    <cellStyle name="Comma 2 2 2 2 6 2 2 3 3" xfId="7682" xr:uid="{00000000-0005-0000-0000-0000E9040000}"/>
    <cellStyle name="Comma 2 2 2 2 6 2 2 4" xfId="10774" xr:uid="{00000000-0005-0000-0000-0000EA040000}"/>
    <cellStyle name="Comma 2 2 2 2 6 2 2 5" xfId="6136" xr:uid="{00000000-0005-0000-0000-0000EB040000}"/>
    <cellStyle name="Comma 2 2 2 2 6 2 3" xfId="2090" xr:uid="{00000000-0005-0000-0000-0000EC040000}"/>
    <cellStyle name="Comma 2 2 2 2 6 2 3 2" xfId="11385" xr:uid="{00000000-0005-0000-0000-0000ED040000}"/>
    <cellStyle name="Comma 2 2 2 2 6 2 3 3" xfId="8293" xr:uid="{00000000-0005-0000-0000-0000EE040000}"/>
    <cellStyle name="Comma 2 2 2 2 6 2 4" xfId="3960" xr:uid="{00000000-0005-0000-0000-0000EF040000}"/>
    <cellStyle name="Comma 2 2 2 2 6 2 4 2" xfId="13255" xr:uid="{00000000-0005-0000-0000-0000F0040000}"/>
    <cellStyle name="Comma 2 2 2 2 6 2 4 3" xfId="7071" xr:uid="{00000000-0005-0000-0000-0000F1040000}"/>
    <cellStyle name="Comma 2 2 2 2 6 2 5" xfId="10163" xr:uid="{00000000-0005-0000-0000-0000F2040000}"/>
    <cellStyle name="Comma 2 2 2 2 6 2 6" xfId="5201" xr:uid="{00000000-0005-0000-0000-0000F3040000}"/>
    <cellStyle name="Comma 2 2 2 2 6 3" xfId="1192" xr:uid="{00000000-0005-0000-0000-0000F4040000}"/>
    <cellStyle name="Comma 2 2 2 2 6 3 2" xfId="2414" xr:uid="{00000000-0005-0000-0000-0000F5040000}"/>
    <cellStyle name="Comma 2 2 2 2 6 3 2 2" xfId="11709" xr:uid="{00000000-0005-0000-0000-0000F6040000}"/>
    <cellStyle name="Comma 2 2 2 2 6 3 2 3" xfId="8617" xr:uid="{00000000-0005-0000-0000-0000F7040000}"/>
    <cellStyle name="Comma 2 2 2 2 6 3 3" xfId="4284" xr:uid="{00000000-0005-0000-0000-0000F8040000}"/>
    <cellStyle name="Comma 2 2 2 2 6 3 3 2" xfId="13579" xr:uid="{00000000-0005-0000-0000-0000F9040000}"/>
    <cellStyle name="Comma 2 2 2 2 6 3 3 3" xfId="7395" xr:uid="{00000000-0005-0000-0000-0000FA040000}"/>
    <cellStyle name="Comma 2 2 2 2 6 3 4" xfId="10487" xr:uid="{00000000-0005-0000-0000-0000FB040000}"/>
    <cellStyle name="Comma 2 2 2 2 6 3 5" xfId="5525" xr:uid="{00000000-0005-0000-0000-0000FC040000}"/>
    <cellStyle name="Comma 2 2 2 2 6 4" xfId="435" xr:uid="{00000000-0005-0000-0000-0000FD040000}"/>
    <cellStyle name="Comma 2 2 2 2 6 4 2" xfId="2592" xr:uid="{00000000-0005-0000-0000-0000FE040000}"/>
    <cellStyle name="Comma 2 2 2 2 6 4 2 2" xfId="11887" xr:uid="{00000000-0005-0000-0000-0000FF040000}"/>
    <cellStyle name="Comma 2 2 2 2 6 4 2 3" xfId="8795" xr:uid="{00000000-0005-0000-0000-000000050000}"/>
    <cellStyle name="Comma 2 2 2 2 6 4 3" xfId="3527" xr:uid="{00000000-0005-0000-0000-000001050000}"/>
    <cellStyle name="Comma 2 2 2 2 6 4 3 2" xfId="12822" xr:uid="{00000000-0005-0000-0000-000002050000}"/>
    <cellStyle name="Comma 2 2 2 2 6 4 3 3" xfId="6638" xr:uid="{00000000-0005-0000-0000-000003050000}"/>
    <cellStyle name="Comma 2 2 2 2 6 4 4" xfId="9730" xr:uid="{00000000-0005-0000-0000-000004050000}"/>
    <cellStyle name="Comma 2 2 2 2 6 4 5" xfId="5703" xr:uid="{00000000-0005-0000-0000-000005050000}"/>
    <cellStyle name="Comma 2 2 2 2 6 5" xfId="1657" xr:uid="{00000000-0005-0000-0000-000006050000}"/>
    <cellStyle name="Comma 2 2 2 2 6 5 2" xfId="10952" xr:uid="{00000000-0005-0000-0000-000007050000}"/>
    <cellStyle name="Comma 2 2 2 2 6 5 3" xfId="7860" xr:uid="{00000000-0005-0000-0000-000008050000}"/>
    <cellStyle name="Comma 2 2 2 2 6 6" xfId="3349" xr:uid="{00000000-0005-0000-0000-000009050000}"/>
    <cellStyle name="Comma 2 2 2 2 6 6 2" xfId="12644" xr:uid="{00000000-0005-0000-0000-00000A050000}"/>
    <cellStyle name="Comma 2 2 2 2 6 6 3" xfId="6460" xr:uid="{00000000-0005-0000-0000-00000B050000}"/>
    <cellStyle name="Comma 2 2 2 2 6 7" xfId="9552" xr:uid="{00000000-0005-0000-0000-00000C050000}"/>
    <cellStyle name="Comma 2 2 2 2 6 8" xfId="4768" xr:uid="{00000000-0005-0000-0000-00000D050000}"/>
    <cellStyle name="Comma 2 2 2 2 7" xfId="95" xr:uid="{00000000-0005-0000-0000-00000E050000}"/>
    <cellStyle name="Comma 2 2 2 2 7 2" xfId="706" xr:uid="{00000000-0005-0000-0000-00000F050000}"/>
    <cellStyle name="Comma 2 2 2 2 7 2 2" xfId="1353" xr:uid="{00000000-0005-0000-0000-000010050000}"/>
    <cellStyle name="Comma 2 2 2 2 7 2 2 2" xfId="2863" xr:uid="{00000000-0005-0000-0000-000011050000}"/>
    <cellStyle name="Comma 2 2 2 2 7 2 2 2 2" xfId="12158" xr:uid="{00000000-0005-0000-0000-000012050000}"/>
    <cellStyle name="Comma 2 2 2 2 7 2 2 2 3" xfId="9066" xr:uid="{00000000-0005-0000-0000-000013050000}"/>
    <cellStyle name="Comma 2 2 2 2 7 2 2 3" xfId="4445" xr:uid="{00000000-0005-0000-0000-000014050000}"/>
    <cellStyle name="Comma 2 2 2 2 7 2 2 3 2" xfId="13740" xr:uid="{00000000-0005-0000-0000-000015050000}"/>
    <cellStyle name="Comma 2 2 2 2 7 2 2 3 3" xfId="7556" xr:uid="{00000000-0005-0000-0000-000016050000}"/>
    <cellStyle name="Comma 2 2 2 2 7 2 2 4" xfId="10648" xr:uid="{00000000-0005-0000-0000-000017050000}"/>
    <cellStyle name="Comma 2 2 2 2 7 2 2 5" xfId="5974" xr:uid="{00000000-0005-0000-0000-000018050000}"/>
    <cellStyle name="Comma 2 2 2 2 7 2 3" xfId="1928" xr:uid="{00000000-0005-0000-0000-000019050000}"/>
    <cellStyle name="Comma 2 2 2 2 7 2 3 2" xfId="11223" xr:uid="{00000000-0005-0000-0000-00001A050000}"/>
    <cellStyle name="Comma 2 2 2 2 7 2 3 3" xfId="8131" xr:uid="{00000000-0005-0000-0000-00001B050000}"/>
    <cellStyle name="Comma 2 2 2 2 7 2 4" xfId="3798" xr:uid="{00000000-0005-0000-0000-00001C050000}"/>
    <cellStyle name="Comma 2 2 2 2 7 2 4 2" xfId="13093" xr:uid="{00000000-0005-0000-0000-00001D050000}"/>
    <cellStyle name="Comma 2 2 2 2 7 2 4 3" xfId="6909" xr:uid="{00000000-0005-0000-0000-00001E050000}"/>
    <cellStyle name="Comma 2 2 2 2 7 2 5" xfId="10001" xr:uid="{00000000-0005-0000-0000-00001F050000}"/>
    <cellStyle name="Comma 2 2 2 2 7 2 6" xfId="5039" xr:uid="{00000000-0005-0000-0000-000020050000}"/>
    <cellStyle name="Comma 2 2 2 2 7 3" xfId="1030" xr:uid="{00000000-0005-0000-0000-000021050000}"/>
    <cellStyle name="Comma 2 2 2 2 7 3 2" xfId="2252" xr:uid="{00000000-0005-0000-0000-000022050000}"/>
    <cellStyle name="Comma 2 2 2 2 7 3 2 2" xfId="11547" xr:uid="{00000000-0005-0000-0000-000023050000}"/>
    <cellStyle name="Comma 2 2 2 2 7 3 2 3" xfId="8455" xr:uid="{00000000-0005-0000-0000-000024050000}"/>
    <cellStyle name="Comma 2 2 2 2 7 3 3" xfId="4122" xr:uid="{00000000-0005-0000-0000-000025050000}"/>
    <cellStyle name="Comma 2 2 2 2 7 3 3 2" xfId="13417" xr:uid="{00000000-0005-0000-0000-000026050000}"/>
    <cellStyle name="Comma 2 2 2 2 7 3 3 3" xfId="7233" xr:uid="{00000000-0005-0000-0000-000027050000}"/>
    <cellStyle name="Comma 2 2 2 2 7 3 4" xfId="10325" xr:uid="{00000000-0005-0000-0000-000028050000}"/>
    <cellStyle name="Comma 2 2 2 2 7 3 5" xfId="5363" xr:uid="{00000000-0005-0000-0000-000029050000}"/>
    <cellStyle name="Comma 2 2 2 2 7 4" xfId="595" xr:uid="{00000000-0005-0000-0000-00002A050000}"/>
    <cellStyle name="Comma 2 2 2 2 7 4 2" xfId="2752" xr:uid="{00000000-0005-0000-0000-00002B050000}"/>
    <cellStyle name="Comma 2 2 2 2 7 4 2 2" xfId="12047" xr:uid="{00000000-0005-0000-0000-00002C050000}"/>
    <cellStyle name="Comma 2 2 2 2 7 4 2 3" xfId="8955" xr:uid="{00000000-0005-0000-0000-00002D050000}"/>
    <cellStyle name="Comma 2 2 2 2 7 4 3" xfId="3687" xr:uid="{00000000-0005-0000-0000-00002E050000}"/>
    <cellStyle name="Comma 2 2 2 2 7 4 3 2" xfId="12982" xr:uid="{00000000-0005-0000-0000-00002F050000}"/>
    <cellStyle name="Comma 2 2 2 2 7 4 3 3" xfId="6798" xr:uid="{00000000-0005-0000-0000-000030050000}"/>
    <cellStyle name="Comma 2 2 2 2 7 4 4" xfId="9890" xr:uid="{00000000-0005-0000-0000-000031050000}"/>
    <cellStyle name="Comma 2 2 2 2 7 4 5" xfId="5863" xr:uid="{00000000-0005-0000-0000-000032050000}"/>
    <cellStyle name="Comma 2 2 2 2 7 5" xfId="1817" xr:uid="{00000000-0005-0000-0000-000033050000}"/>
    <cellStyle name="Comma 2 2 2 2 7 5 2" xfId="11112" xr:uid="{00000000-0005-0000-0000-000034050000}"/>
    <cellStyle name="Comma 2 2 2 2 7 5 3" xfId="8020" xr:uid="{00000000-0005-0000-0000-000035050000}"/>
    <cellStyle name="Comma 2 2 2 2 7 6" xfId="3187" xr:uid="{00000000-0005-0000-0000-000036050000}"/>
    <cellStyle name="Comma 2 2 2 2 7 6 2" xfId="12482" xr:uid="{00000000-0005-0000-0000-000037050000}"/>
    <cellStyle name="Comma 2 2 2 2 7 6 3" xfId="6298" xr:uid="{00000000-0005-0000-0000-000038050000}"/>
    <cellStyle name="Comma 2 2 2 2 7 7" xfId="9390" xr:uid="{00000000-0005-0000-0000-000039050000}"/>
    <cellStyle name="Comma 2 2 2 2 7 8" xfId="4928" xr:uid="{00000000-0005-0000-0000-00003A050000}"/>
    <cellStyle name="Comma 2 2 2 2 8" xfId="632" xr:uid="{00000000-0005-0000-0000-00003B050000}"/>
    <cellStyle name="Comma 2 2 2 2 8 2" xfId="1280" xr:uid="{00000000-0005-0000-0000-00003C050000}"/>
    <cellStyle name="Comma 2 2 2 2 8 2 2" xfId="2789" xr:uid="{00000000-0005-0000-0000-00003D050000}"/>
    <cellStyle name="Comma 2 2 2 2 8 2 2 2" xfId="12084" xr:uid="{00000000-0005-0000-0000-00003E050000}"/>
    <cellStyle name="Comma 2 2 2 2 8 2 2 3" xfId="8992" xr:uid="{00000000-0005-0000-0000-00003F050000}"/>
    <cellStyle name="Comma 2 2 2 2 8 2 3" xfId="4372" xr:uid="{00000000-0005-0000-0000-000040050000}"/>
    <cellStyle name="Comma 2 2 2 2 8 2 3 2" xfId="13667" xr:uid="{00000000-0005-0000-0000-000041050000}"/>
    <cellStyle name="Comma 2 2 2 2 8 2 3 3" xfId="7483" xr:uid="{00000000-0005-0000-0000-000042050000}"/>
    <cellStyle name="Comma 2 2 2 2 8 2 4" xfId="10575" xr:uid="{00000000-0005-0000-0000-000043050000}"/>
    <cellStyle name="Comma 2 2 2 2 8 2 5" xfId="5900" xr:uid="{00000000-0005-0000-0000-000044050000}"/>
    <cellStyle name="Comma 2 2 2 2 8 3" xfId="1854" xr:uid="{00000000-0005-0000-0000-000045050000}"/>
    <cellStyle name="Comma 2 2 2 2 8 3 2" xfId="11149" xr:uid="{00000000-0005-0000-0000-000046050000}"/>
    <cellStyle name="Comma 2 2 2 2 8 3 3" xfId="8057" xr:uid="{00000000-0005-0000-0000-000047050000}"/>
    <cellStyle name="Comma 2 2 2 2 8 4" xfId="3724" xr:uid="{00000000-0005-0000-0000-000048050000}"/>
    <cellStyle name="Comma 2 2 2 2 8 4 2" xfId="13019" xr:uid="{00000000-0005-0000-0000-000049050000}"/>
    <cellStyle name="Comma 2 2 2 2 8 4 3" xfId="6835" xr:uid="{00000000-0005-0000-0000-00004A050000}"/>
    <cellStyle name="Comma 2 2 2 2 8 5" xfId="9927" xr:uid="{00000000-0005-0000-0000-00004B050000}"/>
    <cellStyle name="Comma 2 2 2 2 8 6" xfId="4965" xr:uid="{00000000-0005-0000-0000-00004C050000}"/>
    <cellStyle name="Comma 2 2 2 2 9" xfId="956" xr:uid="{00000000-0005-0000-0000-00004D050000}"/>
    <cellStyle name="Comma 2 2 2 2 9 2" xfId="2178" xr:uid="{00000000-0005-0000-0000-00004E050000}"/>
    <cellStyle name="Comma 2 2 2 2 9 2 2" xfId="11473" xr:uid="{00000000-0005-0000-0000-00004F050000}"/>
    <cellStyle name="Comma 2 2 2 2 9 2 3" xfId="8381" xr:uid="{00000000-0005-0000-0000-000050050000}"/>
    <cellStyle name="Comma 2 2 2 2 9 3" xfId="4048" xr:uid="{00000000-0005-0000-0000-000051050000}"/>
    <cellStyle name="Comma 2 2 2 2 9 3 2" xfId="13343" xr:uid="{00000000-0005-0000-0000-000052050000}"/>
    <cellStyle name="Comma 2 2 2 2 9 3 3" xfId="7159" xr:uid="{00000000-0005-0000-0000-000053050000}"/>
    <cellStyle name="Comma 2 2 2 2 9 4" xfId="10251" xr:uid="{00000000-0005-0000-0000-000054050000}"/>
    <cellStyle name="Comma 2 2 2 2 9 5" xfId="5289" xr:uid="{00000000-0005-0000-0000-000055050000}"/>
    <cellStyle name="Comma 2 2 2 3" xfId="31" xr:uid="{00000000-0005-0000-0000-000056050000}"/>
    <cellStyle name="Comma 2 2 2 3 10" xfId="3123" xr:uid="{00000000-0005-0000-0000-000057050000}"/>
    <cellStyle name="Comma 2 2 2 3 10 2" xfId="12418" xr:uid="{00000000-0005-0000-0000-000058050000}"/>
    <cellStyle name="Comma 2 2 2 3 10 3" xfId="6234" xr:uid="{00000000-0005-0000-0000-000059050000}"/>
    <cellStyle name="Comma 2 2 2 3 11" xfId="9326" xr:uid="{00000000-0005-0000-0000-00005A050000}"/>
    <cellStyle name="Comma 2 2 2 3 12" xfId="4705" xr:uid="{00000000-0005-0000-0000-00005B050000}"/>
    <cellStyle name="Comma 2 2 2 3 2" xfId="68" xr:uid="{00000000-0005-0000-0000-00005C050000}"/>
    <cellStyle name="Comma 2 2 2 3 2 10" xfId="9363" xr:uid="{00000000-0005-0000-0000-00005D050000}"/>
    <cellStyle name="Comma 2 2 2 3 2 11" xfId="4741" xr:uid="{00000000-0005-0000-0000-00005E050000}"/>
    <cellStyle name="Comma 2 2 2 3 2 2" xfId="230" xr:uid="{00000000-0005-0000-0000-00005F050000}"/>
    <cellStyle name="Comma 2 2 2 3 2 2 2" xfId="841" xr:uid="{00000000-0005-0000-0000-000060050000}"/>
    <cellStyle name="Comma 2 2 2 3 2 2 2 2" xfId="1452" xr:uid="{00000000-0005-0000-0000-000061050000}"/>
    <cellStyle name="Comma 2 2 2 3 2 2 2 2 2" xfId="2998" xr:uid="{00000000-0005-0000-0000-000062050000}"/>
    <cellStyle name="Comma 2 2 2 3 2 2 2 2 2 2" xfId="12293" xr:uid="{00000000-0005-0000-0000-000063050000}"/>
    <cellStyle name="Comma 2 2 2 3 2 2 2 2 2 3" xfId="9201" xr:uid="{00000000-0005-0000-0000-000064050000}"/>
    <cellStyle name="Comma 2 2 2 3 2 2 2 2 3" xfId="4544" xr:uid="{00000000-0005-0000-0000-000065050000}"/>
    <cellStyle name="Comma 2 2 2 3 2 2 2 2 3 2" xfId="13839" xr:uid="{00000000-0005-0000-0000-000066050000}"/>
    <cellStyle name="Comma 2 2 2 3 2 2 2 2 3 3" xfId="7655" xr:uid="{00000000-0005-0000-0000-000067050000}"/>
    <cellStyle name="Comma 2 2 2 3 2 2 2 2 4" xfId="10747" xr:uid="{00000000-0005-0000-0000-000068050000}"/>
    <cellStyle name="Comma 2 2 2 3 2 2 2 2 5" xfId="6109" xr:uid="{00000000-0005-0000-0000-000069050000}"/>
    <cellStyle name="Comma 2 2 2 3 2 2 2 3" xfId="2063" xr:uid="{00000000-0005-0000-0000-00006A050000}"/>
    <cellStyle name="Comma 2 2 2 3 2 2 2 3 2" xfId="11358" xr:uid="{00000000-0005-0000-0000-00006B050000}"/>
    <cellStyle name="Comma 2 2 2 3 2 2 2 3 3" xfId="8266" xr:uid="{00000000-0005-0000-0000-00006C050000}"/>
    <cellStyle name="Comma 2 2 2 3 2 2 2 4" xfId="3933" xr:uid="{00000000-0005-0000-0000-00006D050000}"/>
    <cellStyle name="Comma 2 2 2 3 2 2 2 4 2" xfId="13228" xr:uid="{00000000-0005-0000-0000-00006E050000}"/>
    <cellStyle name="Comma 2 2 2 3 2 2 2 4 3" xfId="7044" xr:uid="{00000000-0005-0000-0000-00006F050000}"/>
    <cellStyle name="Comma 2 2 2 3 2 2 2 5" xfId="10136" xr:uid="{00000000-0005-0000-0000-000070050000}"/>
    <cellStyle name="Comma 2 2 2 3 2 2 2 6" xfId="5174" xr:uid="{00000000-0005-0000-0000-000071050000}"/>
    <cellStyle name="Comma 2 2 2 3 2 2 3" xfId="1165" xr:uid="{00000000-0005-0000-0000-000072050000}"/>
    <cellStyle name="Comma 2 2 2 3 2 2 3 2" xfId="2387" xr:uid="{00000000-0005-0000-0000-000073050000}"/>
    <cellStyle name="Comma 2 2 2 3 2 2 3 2 2" xfId="11682" xr:uid="{00000000-0005-0000-0000-000074050000}"/>
    <cellStyle name="Comma 2 2 2 3 2 2 3 2 3" xfId="8590" xr:uid="{00000000-0005-0000-0000-000075050000}"/>
    <cellStyle name="Comma 2 2 2 3 2 2 3 3" xfId="4257" xr:uid="{00000000-0005-0000-0000-000076050000}"/>
    <cellStyle name="Comma 2 2 2 3 2 2 3 3 2" xfId="13552" xr:uid="{00000000-0005-0000-0000-000077050000}"/>
    <cellStyle name="Comma 2 2 2 3 2 2 3 3 3" xfId="7368" xr:uid="{00000000-0005-0000-0000-000078050000}"/>
    <cellStyle name="Comma 2 2 2 3 2 2 3 4" xfId="10460" xr:uid="{00000000-0005-0000-0000-000079050000}"/>
    <cellStyle name="Comma 2 2 2 3 2 2 3 5" xfId="5498" xr:uid="{00000000-0005-0000-0000-00007A050000}"/>
    <cellStyle name="Comma 2 2 2 3 2 2 4" xfId="570" xr:uid="{00000000-0005-0000-0000-00007B050000}"/>
    <cellStyle name="Comma 2 2 2 3 2 2 4 2" xfId="2727" xr:uid="{00000000-0005-0000-0000-00007C050000}"/>
    <cellStyle name="Comma 2 2 2 3 2 2 4 2 2" xfId="12022" xr:uid="{00000000-0005-0000-0000-00007D050000}"/>
    <cellStyle name="Comma 2 2 2 3 2 2 4 2 3" xfId="8930" xr:uid="{00000000-0005-0000-0000-00007E050000}"/>
    <cellStyle name="Comma 2 2 2 3 2 2 4 3" xfId="3662" xr:uid="{00000000-0005-0000-0000-00007F050000}"/>
    <cellStyle name="Comma 2 2 2 3 2 2 4 3 2" xfId="12957" xr:uid="{00000000-0005-0000-0000-000080050000}"/>
    <cellStyle name="Comma 2 2 2 3 2 2 4 3 3" xfId="6773" xr:uid="{00000000-0005-0000-0000-000081050000}"/>
    <cellStyle name="Comma 2 2 2 3 2 2 4 4" xfId="9865" xr:uid="{00000000-0005-0000-0000-000082050000}"/>
    <cellStyle name="Comma 2 2 2 3 2 2 4 5" xfId="5838" xr:uid="{00000000-0005-0000-0000-000083050000}"/>
    <cellStyle name="Comma 2 2 2 3 2 2 5" xfId="1792" xr:uid="{00000000-0005-0000-0000-000084050000}"/>
    <cellStyle name="Comma 2 2 2 3 2 2 5 2" xfId="11087" xr:uid="{00000000-0005-0000-0000-000085050000}"/>
    <cellStyle name="Comma 2 2 2 3 2 2 5 3" xfId="7995" xr:uid="{00000000-0005-0000-0000-000086050000}"/>
    <cellStyle name="Comma 2 2 2 3 2 2 6" xfId="3322" xr:uid="{00000000-0005-0000-0000-000087050000}"/>
    <cellStyle name="Comma 2 2 2 3 2 2 6 2" xfId="12617" xr:uid="{00000000-0005-0000-0000-000088050000}"/>
    <cellStyle name="Comma 2 2 2 3 2 2 6 3" xfId="6433" xr:uid="{00000000-0005-0000-0000-000089050000}"/>
    <cellStyle name="Comma 2 2 2 3 2 2 7" xfId="9525" xr:uid="{00000000-0005-0000-0000-00008A050000}"/>
    <cellStyle name="Comma 2 2 2 3 2 2 8" xfId="4903" xr:uid="{00000000-0005-0000-0000-00008B050000}"/>
    <cellStyle name="Comma 2 2 2 3 2 3" xfId="303" xr:uid="{00000000-0005-0000-0000-00008C050000}"/>
    <cellStyle name="Comma 2 2 2 3 2 3 2" xfId="914" xr:uid="{00000000-0005-0000-0000-00008D050000}"/>
    <cellStyle name="Comma 2 2 2 3 2 3 2 2" xfId="1525" xr:uid="{00000000-0005-0000-0000-00008E050000}"/>
    <cellStyle name="Comma 2 2 2 3 2 3 2 2 2" xfId="3071" xr:uid="{00000000-0005-0000-0000-00008F050000}"/>
    <cellStyle name="Comma 2 2 2 3 2 3 2 2 2 2" xfId="12366" xr:uid="{00000000-0005-0000-0000-000090050000}"/>
    <cellStyle name="Comma 2 2 2 3 2 3 2 2 2 3" xfId="9274" xr:uid="{00000000-0005-0000-0000-000091050000}"/>
    <cellStyle name="Comma 2 2 2 3 2 3 2 2 3" xfId="4617" xr:uid="{00000000-0005-0000-0000-000092050000}"/>
    <cellStyle name="Comma 2 2 2 3 2 3 2 2 3 2" xfId="13912" xr:uid="{00000000-0005-0000-0000-000093050000}"/>
    <cellStyle name="Comma 2 2 2 3 2 3 2 2 3 3" xfId="7728" xr:uid="{00000000-0005-0000-0000-000094050000}"/>
    <cellStyle name="Comma 2 2 2 3 2 3 2 2 4" xfId="10820" xr:uid="{00000000-0005-0000-0000-000095050000}"/>
    <cellStyle name="Comma 2 2 2 3 2 3 2 2 5" xfId="6182" xr:uid="{00000000-0005-0000-0000-000096050000}"/>
    <cellStyle name="Comma 2 2 2 3 2 3 2 3" xfId="2136" xr:uid="{00000000-0005-0000-0000-000097050000}"/>
    <cellStyle name="Comma 2 2 2 3 2 3 2 3 2" xfId="11431" xr:uid="{00000000-0005-0000-0000-000098050000}"/>
    <cellStyle name="Comma 2 2 2 3 2 3 2 3 3" xfId="8339" xr:uid="{00000000-0005-0000-0000-000099050000}"/>
    <cellStyle name="Comma 2 2 2 3 2 3 2 4" xfId="4006" xr:uid="{00000000-0005-0000-0000-00009A050000}"/>
    <cellStyle name="Comma 2 2 2 3 2 3 2 4 2" xfId="13301" xr:uid="{00000000-0005-0000-0000-00009B050000}"/>
    <cellStyle name="Comma 2 2 2 3 2 3 2 4 3" xfId="7117" xr:uid="{00000000-0005-0000-0000-00009C050000}"/>
    <cellStyle name="Comma 2 2 2 3 2 3 2 5" xfId="10209" xr:uid="{00000000-0005-0000-0000-00009D050000}"/>
    <cellStyle name="Comma 2 2 2 3 2 3 2 6" xfId="5247" xr:uid="{00000000-0005-0000-0000-00009E050000}"/>
    <cellStyle name="Comma 2 2 2 3 2 3 3" xfId="1238" xr:uid="{00000000-0005-0000-0000-00009F050000}"/>
    <cellStyle name="Comma 2 2 2 3 2 3 3 2" xfId="2460" xr:uid="{00000000-0005-0000-0000-0000A0050000}"/>
    <cellStyle name="Comma 2 2 2 3 2 3 3 2 2" xfId="11755" xr:uid="{00000000-0005-0000-0000-0000A1050000}"/>
    <cellStyle name="Comma 2 2 2 3 2 3 3 2 3" xfId="8663" xr:uid="{00000000-0005-0000-0000-0000A2050000}"/>
    <cellStyle name="Comma 2 2 2 3 2 3 3 3" xfId="4330" xr:uid="{00000000-0005-0000-0000-0000A3050000}"/>
    <cellStyle name="Comma 2 2 2 3 2 3 3 3 2" xfId="13625" xr:uid="{00000000-0005-0000-0000-0000A4050000}"/>
    <cellStyle name="Comma 2 2 2 3 2 3 3 3 3" xfId="7441" xr:uid="{00000000-0005-0000-0000-0000A5050000}"/>
    <cellStyle name="Comma 2 2 2 3 2 3 3 4" xfId="10533" xr:uid="{00000000-0005-0000-0000-0000A6050000}"/>
    <cellStyle name="Comma 2 2 2 3 2 3 3 5" xfId="5571" xr:uid="{00000000-0005-0000-0000-0000A7050000}"/>
    <cellStyle name="Comma 2 2 2 3 2 3 4" xfId="481" xr:uid="{00000000-0005-0000-0000-0000A8050000}"/>
    <cellStyle name="Comma 2 2 2 3 2 3 4 2" xfId="2638" xr:uid="{00000000-0005-0000-0000-0000A9050000}"/>
    <cellStyle name="Comma 2 2 2 3 2 3 4 2 2" xfId="11933" xr:uid="{00000000-0005-0000-0000-0000AA050000}"/>
    <cellStyle name="Comma 2 2 2 3 2 3 4 2 3" xfId="8841" xr:uid="{00000000-0005-0000-0000-0000AB050000}"/>
    <cellStyle name="Comma 2 2 2 3 2 3 4 3" xfId="3573" xr:uid="{00000000-0005-0000-0000-0000AC050000}"/>
    <cellStyle name="Comma 2 2 2 3 2 3 4 3 2" xfId="12868" xr:uid="{00000000-0005-0000-0000-0000AD050000}"/>
    <cellStyle name="Comma 2 2 2 3 2 3 4 3 3" xfId="6684" xr:uid="{00000000-0005-0000-0000-0000AE050000}"/>
    <cellStyle name="Comma 2 2 2 3 2 3 4 4" xfId="9776" xr:uid="{00000000-0005-0000-0000-0000AF050000}"/>
    <cellStyle name="Comma 2 2 2 3 2 3 4 5" xfId="5749" xr:uid="{00000000-0005-0000-0000-0000B0050000}"/>
    <cellStyle name="Comma 2 2 2 3 2 3 5" xfId="1703" xr:uid="{00000000-0005-0000-0000-0000B1050000}"/>
    <cellStyle name="Comma 2 2 2 3 2 3 5 2" xfId="10998" xr:uid="{00000000-0005-0000-0000-0000B2050000}"/>
    <cellStyle name="Comma 2 2 2 3 2 3 5 3" xfId="7906" xr:uid="{00000000-0005-0000-0000-0000B3050000}"/>
    <cellStyle name="Comma 2 2 2 3 2 3 6" xfId="3395" xr:uid="{00000000-0005-0000-0000-0000B4050000}"/>
    <cellStyle name="Comma 2 2 2 3 2 3 6 2" xfId="12690" xr:uid="{00000000-0005-0000-0000-0000B5050000}"/>
    <cellStyle name="Comma 2 2 2 3 2 3 6 3" xfId="6506" xr:uid="{00000000-0005-0000-0000-0000B6050000}"/>
    <cellStyle name="Comma 2 2 2 3 2 3 7" xfId="9598" xr:uid="{00000000-0005-0000-0000-0000B7050000}"/>
    <cellStyle name="Comma 2 2 2 3 2 3 8" xfId="4814" xr:uid="{00000000-0005-0000-0000-0000B8050000}"/>
    <cellStyle name="Comma 2 2 2 3 2 4" xfId="141" xr:uid="{00000000-0005-0000-0000-0000B9050000}"/>
    <cellStyle name="Comma 2 2 2 3 2 4 2" xfId="1076" xr:uid="{00000000-0005-0000-0000-0000BA050000}"/>
    <cellStyle name="Comma 2 2 2 3 2 4 2 2" xfId="2298" xr:uid="{00000000-0005-0000-0000-0000BB050000}"/>
    <cellStyle name="Comma 2 2 2 3 2 4 2 2 2" xfId="11593" xr:uid="{00000000-0005-0000-0000-0000BC050000}"/>
    <cellStyle name="Comma 2 2 2 3 2 4 2 2 3" xfId="8501" xr:uid="{00000000-0005-0000-0000-0000BD050000}"/>
    <cellStyle name="Comma 2 2 2 3 2 4 2 3" xfId="4168" xr:uid="{00000000-0005-0000-0000-0000BE050000}"/>
    <cellStyle name="Comma 2 2 2 3 2 4 2 3 2" xfId="13463" xr:uid="{00000000-0005-0000-0000-0000BF050000}"/>
    <cellStyle name="Comma 2 2 2 3 2 4 2 3 3" xfId="7279" xr:uid="{00000000-0005-0000-0000-0000C0050000}"/>
    <cellStyle name="Comma 2 2 2 3 2 4 2 4" xfId="10371" xr:uid="{00000000-0005-0000-0000-0000C1050000}"/>
    <cellStyle name="Comma 2 2 2 3 2 4 2 5" xfId="5409" xr:uid="{00000000-0005-0000-0000-0000C2050000}"/>
    <cellStyle name="Comma 2 2 2 3 2 4 3" xfId="752" xr:uid="{00000000-0005-0000-0000-0000C3050000}"/>
    <cellStyle name="Comma 2 2 2 3 2 4 3 2" xfId="2909" xr:uid="{00000000-0005-0000-0000-0000C4050000}"/>
    <cellStyle name="Comma 2 2 2 3 2 4 3 2 2" xfId="12204" xr:uid="{00000000-0005-0000-0000-0000C5050000}"/>
    <cellStyle name="Comma 2 2 2 3 2 4 3 2 3" xfId="9112" xr:uid="{00000000-0005-0000-0000-0000C6050000}"/>
    <cellStyle name="Comma 2 2 2 3 2 4 3 3" xfId="3844" xr:uid="{00000000-0005-0000-0000-0000C7050000}"/>
    <cellStyle name="Comma 2 2 2 3 2 4 3 3 2" xfId="13139" xr:uid="{00000000-0005-0000-0000-0000C8050000}"/>
    <cellStyle name="Comma 2 2 2 3 2 4 3 3 3" xfId="6955" xr:uid="{00000000-0005-0000-0000-0000C9050000}"/>
    <cellStyle name="Comma 2 2 2 3 2 4 3 4" xfId="10047" xr:uid="{00000000-0005-0000-0000-0000CA050000}"/>
    <cellStyle name="Comma 2 2 2 3 2 4 3 5" xfId="6020" xr:uid="{00000000-0005-0000-0000-0000CB050000}"/>
    <cellStyle name="Comma 2 2 2 3 2 4 4" xfId="1974" xr:uid="{00000000-0005-0000-0000-0000CC050000}"/>
    <cellStyle name="Comma 2 2 2 3 2 4 4 2" xfId="11269" xr:uid="{00000000-0005-0000-0000-0000CD050000}"/>
    <cellStyle name="Comma 2 2 2 3 2 4 4 3" xfId="8177" xr:uid="{00000000-0005-0000-0000-0000CE050000}"/>
    <cellStyle name="Comma 2 2 2 3 2 4 5" xfId="3233" xr:uid="{00000000-0005-0000-0000-0000CF050000}"/>
    <cellStyle name="Comma 2 2 2 3 2 4 5 2" xfId="12528" xr:uid="{00000000-0005-0000-0000-0000D0050000}"/>
    <cellStyle name="Comma 2 2 2 3 2 4 5 3" xfId="6344" xr:uid="{00000000-0005-0000-0000-0000D1050000}"/>
    <cellStyle name="Comma 2 2 2 3 2 4 6" xfId="9436" xr:uid="{00000000-0005-0000-0000-0000D2050000}"/>
    <cellStyle name="Comma 2 2 2 3 2 4 7" xfId="5085" xr:uid="{00000000-0005-0000-0000-0000D3050000}"/>
    <cellStyle name="Comma 2 2 2 3 2 5" xfId="679" xr:uid="{00000000-0005-0000-0000-0000D4050000}"/>
    <cellStyle name="Comma 2 2 2 3 2 5 2" xfId="1327" xr:uid="{00000000-0005-0000-0000-0000D5050000}"/>
    <cellStyle name="Comma 2 2 2 3 2 5 2 2" xfId="2836" xr:uid="{00000000-0005-0000-0000-0000D6050000}"/>
    <cellStyle name="Comma 2 2 2 3 2 5 2 2 2" xfId="12131" xr:uid="{00000000-0005-0000-0000-0000D7050000}"/>
    <cellStyle name="Comma 2 2 2 3 2 5 2 2 3" xfId="9039" xr:uid="{00000000-0005-0000-0000-0000D8050000}"/>
    <cellStyle name="Comma 2 2 2 3 2 5 2 3" xfId="4419" xr:uid="{00000000-0005-0000-0000-0000D9050000}"/>
    <cellStyle name="Comma 2 2 2 3 2 5 2 3 2" xfId="13714" xr:uid="{00000000-0005-0000-0000-0000DA050000}"/>
    <cellStyle name="Comma 2 2 2 3 2 5 2 3 3" xfId="7530" xr:uid="{00000000-0005-0000-0000-0000DB050000}"/>
    <cellStyle name="Comma 2 2 2 3 2 5 2 4" xfId="10622" xr:uid="{00000000-0005-0000-0000-0000DC050000}"/>
    <cellStyle name="Comma 2 2 2 3 2 5 2 5" xfId="5947" xr:uid="{00000000-0005-0000-0000-0000DD050000}"/>
    <cellStyle name="Comma 2 2 2 3 2 5 3" xfId="1901" xr:uid="{00000000-0005-0000-0000-0000DE050000}"/>
    <cellStyle name="Comma 2 2 2 3 2 5 3 2" xfId="11196" xr:uid="{00000000-0005-0000-0000-0000DF050000}"/>
    <cellStyle name="Comma 2 2 2 3 2 5 3 3" xfId="8104" xr:uid="{00000000-0005-0000-0000-0000E0050000}"/>
    <cellStyle name="Comma 2 2 2 3 2 5 4" xfId="3771" xr:uid="{00000000-0005-0000-0000-0000E1050000}"/>
    <cellStyle name="Comma 2 2 2 3 2 5 4 2" xfId="13066" xr:uid="{00000000-0005-0000-0000-0000E2050000}"/>
    <cellStyle name="Comma 2 2 2 3 2 5 4 3" xfId="6882" xr:uid="{00000000-0005-0000-0000-0000E3050000}"/>
    <cellStyle name="Comma 2 2 2 3 2 5 5" xfId="9974" xr:uid="{00000000-0005-0000-0000-0000E4050000}"/>
    <cellStyle name="Comma 2 2 2 3 2 5 6" xfId="5012" xr:uid="{00000000-0005-0000-0000-0000E5050000}"/>
    <cellStyle name="Comma 2 2 2 3 2 6" xfId="1003" xr:uid="{00000000-0005-0000-0000-0000E6050000}"/>
    <cellStyle name="Comma 2 2 2 3 2 6 2" xfId="2225" xr:uid="{00000000-0005-0000-0000-0000E7050000}"/>
    <cellStyle name="Comma 2 2 2 3 2 6 2 2" xfId="11520" xr:uid="{00000000-0005-0000-0000-0000E8050000}"/>
    <cellStyle name="Comma 2 2 2 3 2 6 2 3" xfId="8428" xr:uid="{00000000-0005-0000-0000-0000E9050000}"/>
    <cellStyle name="Comma 2 2 2 3 2 6 3" xfId="4095" xr:uid="{00000000-0005-0000-0000-0000EA050000}"/>
    <cellStyle name="Comma 2 2 2 3 2 6 3 2" xfId="13390" xr:uid="{00000000-0005-0000-0000-0000EB050000}"/>
    <cellStyle name="Comma 2 2 2 3 2 6 3 3" xfId="7206" xr:uid="{00000000-0005-0000-0000-0000EC050000}"/>
    <cellStyle name="Comma 2 2 2 3 2 6 4" xfId="10298" xr:uid="{00000000-0005-0000-0000-0000ED050000}"/>
    <cellStyle name="Comma 2 2 2 3 2 6 5" xfId="5336" xr:uid="{00000000-0005-0000-0000-0000EE050000}"/>
    <cellStyle name="Comma 2 2 2 3 2 7" xfId="408" xr:uid="{00000000-0005-0000-0000-0000EF050000}"/>
    <cellStyle name="Comma 2 2 2 3 2 7 2" xfId="2565" xr:uid="{00000000-0005-0000-0000-0000F0050000}"/>
    <cellStyle name="Comma 2 2 2 3 2 7 2 2" xfId="11860" xr:uid="{00000000-0005-0000-0000-0000F1050000}"/>
    <cellStyle name="Comma 2 2 2 3 2 7 2 3" xfId="8768" xr:uid="{00000000-0005-0000-0000-0000F2050000}"/>
    <cellStyle name="Comma 2 2 2 3 2 7 3" xfId="3500" xr:uid="{00000000-0005-0000-0000-0000F3050000}"/>
    <cellStyle name="Comma 2 2 2 3 2 7 3 2" xfId="12795" xr:uid="{00000000-0005-0000-0000-0000F4050000}"/>
    <cellStyle name="Comma 2 2 2 3 2 7 3 3" xfId="6611" xr:uid="{00000000-0005-0000-0000-0000F5050000}"/>
    <cellStyle name="Comma 2 2 2 3 2 7 4" xfId="9703" xr:uid="{00000000-0005-0000-0000-0000F6050000}"/>
    <cellStyle name="Comma 2 2 2 3 2 7 5" xfId="5676" xr:uid="{00000000-0005-0000-0000-0000F7050000}"/>
    <cellStyle name="Comma 2 2 2 3 2 8" xfId="1630" xr:uid="{00000000-0005-0000-0000-0000F8050000}"/>
    <cellStyle name="Comma 2 2 2 3 2 8 2" xfId="10925" xr:uid="{00000000-0005-0000-0000-0000F9050000}"/>
    <cellStyle name="Comma 2 2 2 3 2 8 3" xfId="7833" xr:uid="{00000000-0005-0000-0000-0000FA050000}"/>
    <cellStyle name="Comma 2 2 2 3 2 9" xfId="3160" xr:uid="{00000000-0005-0000-0000-0000FB050000}"/>
    <cellStyle name="Comma 2 2 2 3 2 9 2" xfId="12455" xr:uid="{00000000-0005-0000-0000-0000FC050000}"/>
    <cellStyle name="Comma 2 2 2 3 2 9 3" xfId="6271" xr:uid="{00000000-0005-0000-0000-0000FD050000}"/>
    <cellStyle name="Comma 2 2 2 3 3" xfId="194" xr:uid="{00000000-0005-0000-0000-0000FE050000}"/>
    <cellStyle name="Comma 2 2 2 3 3 2" xfId="805" xr:uid="{00000000-0005-0000-0000-0000FF050000}"/>
    <cellStyle name="Comma 2 2 2 3 3 2 2" xfId="1416" xr:uid="{00000000-0005-0000-0000-000000060000}"/>
    <cellStyle name="Comma 2 2 2 3 3 2 2 2" xfId="2962" xr:uid="{00000000-0005-0000-0000-000001060000}"/>
    <cellStyle name="Comma 2 2 2 3 3 2 2 2 2" xfId="12257" xr:uid="{00000000-0005-0000-0000-000002060000}"/>
    <cellStyle name="Comma 2 2 2 3 3 2 2 2 3" xfId="9165" xr:uid="{00000000-0005-0000-0000-000003060000}"/>
    <cellStyle name="Comma 2 2 2 3 3 2 2 3" xfId="4508" xr:uid="{00000000-0005-0000-0000-000004060000}"/>
    <cellStyle name="Comma 2 2 2 3 3 2 2 3 2" xfId="13803" xr:uid="{00000000-0005-0000-0000-000005060000}"/>
    <cellStyle name="Comma 2 2 2 3 3 2 2 3 3" xfId="7619" xr:uid="{00000000-0005-0000-0000-000006060000}"/>
    <cellStyle name="Comma 2 2 2 3 3 2 2 4" xfId="10711" xr:uid="{00000000-0005-0000-0000-000007060000}"/>
    <cellStyle name="Comma 2 2 2 3 3 2 2 5" xfId="6073" xr:uid="{00000000-0005-0000-0000-000008060000}"/>
    <cellStyle name="Comma 2 2 2 3 3 2 3" xfId="2027" xr:uid="{00000000-0005-0000-0000-000009060000}"/>
    <cellStyle name="Comma 2 2 2 3 3 2 3 2" xfId="11322" xr:uid="{00000000-0005-0000-0000-00000A060000}"/>
    <cellStyle name="Comma 2 2 2 3 3 2 3 3" xfId="8230" xr:uid="{00000000-0005-0000-0000-00000B060000}"/>
    <cellStyle name="Comma 2 2 2 3 3 2 4" xfId="3897" xr:uid="{00000000-0005-0000-0000-00000C060000}"/>
    <cellStyle name="Comma 2 2 2 3 3 2 4 2" xfId="13192" xr:uid="{00000000-0005-0000-0000-00000D060000}"/>
    <cellStyle name="Comma 2 2 2 3 3 2 4 3" xfId="7008" xr:uid="{00000000-0005-0000-0000-00000E060000}"/>
    <cellStyle name="Comma 2 2 2 3 3 2 5" xfId="10100" xr:uid="{00000000-0005-0000-0000-00000F060000}"/>
    <cellStyle name="Comma 2 2 2 3 3 2 6" xfId="5138" xr:uid="{00000000-0005-0000-0000-000010060000}"/>
    <cellStyle name="Comma 2 2 2 3 3 3" xfId="1129" xr:uid="{00000000-0005-0000-0000-000011060000}"/>
    <cellStyle name="Comma 2 2 2 3 3 3 2" xfId="2351" xr:uid="{00000000-0005-0000-0000-000012060000}"/>
    <cellStyle name="Comma 2 2 2 3 3 3 2 2" xfId="11646" xr:uid="{00000000-0005-0000-0000-000013060000}"/>
    <cellStyle name="Comma 2 2 2 3 3 3 2 3" xfId="8554" xr:uid="{00000000-0005-0000-0000-000014060000}"/>
    <cellStyle name="Comma 2 2 2 3 3 3 3" xfId="4221" xr:uid="{00000000-0005-0000-0000-000015060000}"/>
    <cellStyle name="Comma 2 2 2 3 3 3 3 2" xfId="13516" xr:uid="{00000000-0005-0000-0000-000016060000}"/>
    <cellStyle name="Comma 2 2 2 3 3 3 3 3" xfId="7332" xr:uid="{00000000-0005-0000-0000-000017060000}"/>
    <cellStyle name="Comma 2 2 2 3 3 3 4" xfId="10424" xr:uid="{00000000-0005-0000-0000-000018060000}"/>
    <cellStyle name="Comma 2 2 2 3 3 3 5" xfId="5462" xr:uid="{00000000-0005-0000-0000-000019060000}"/>
    <cellStyle name="Comma 2 2 2 3 3 4" xfId="534" xr:uid="{00000000-0005-0000-0000-00001A060000}"/>
    <cellStyle name="Comma 2 2 2 3 3 4 2" xfId="2691" xr:uid="{00000000-0005-0000-0000-00001B060000}"/>
    <cellStyle name="Comma 2 2 2 3 3 4 2 2" xfId="11986" xr:uid="{00000000-0005-0000-0000-00001C060000}"/>
    <cellStyle name="Comma 2 2 2 3 3 4 2 3" xfId="8894" xr:uid="{00000000-0005-0000-0000-00001D060000}"/>
    <cellStyle name="Comma 2 2 2 3 3 4 3" xfId="3626" xr:uid="{00000000-0005-0000-0000-00001E060000}"/>
    <cellStyle name="Comma 2 2 2 3 3 4 3 2" xfId="12921" xr:uid="{00000000-0005-0000-0000-00001F060000}"/>
    <cellStyle name="Comma 2 2 2 3 3 4 3 3" xfId="6737" xr:uid="{00000000-0005-0000-0000-000020060000}"/>
    <cellStyle name="Comma 2 2 2 3 3 4 4" xfId="9829" xr:uid="{00000000-0005-0000-0000-000021060000}"/>
    <cellStyle name="Comma 2 2 2 3 3 4 5" xfId="5802" xr:uid="{00000000-0005-0000-0000-000022060000}"/>
    <cellStyle name="Comma 2 2 2 3 3 5" xfId="1756" xr:uid="{00000000-0005-0000-0000-000023060000}"/>
    <cellStyle name="Comma 2 2 2 3 3 5 2" xfId="11051" xr:uid="{00000000-0005-0000-0000-000024060000}"/>
    <cellStyle name="Comma 2 2 2 3 3 5 3" xfId="7959" xr:uid="{00000000-0005-0000-0000-000025060000}"/>
    <cellStyle name="Comma 2 2 2 3 3 6" xfId="3286" xr:uid="{00000000-0005-0000-0000-000026060000}"/>
    <cellStyle name="Comma 2 2 2 3 3 6 2" xfId="12581" xr:uid="{00000000-0005-0000-0000-000027060000}"/>
    <cellStyle name="Comma 2 2 2 3 3 6 3" xfId="6397" xr:uid="{00000000-0005-0000-0000-000028060000}"/>
    <cellStyle name="Comma 2 2 2 3 3 7" xfId="9489" xr:uid="{00000000-0005-0000-0000-000029060000}"/>
    <cellStyle name="Comma 2 2 2 3 3 8" xfId="4867" xr:uid="{00000000-0005-0000-0000-00002A060000}"/>
    <cellStyle name="Comma 2 2 2 3 4" xfId="267" xr:uid="{00000000-0005-0000-0000-00002B060000}"/>
    <cellStyle name="Comma 2 2 2 3 4 2" xfId="878" xr:uid="{00000000-0005-0000-0000-00002C060000}"/>
    <cellStyle name="Comma 2 2 2 3 4 2 2" xfId="1489" xr:uid="{00000000-0005-0000-0000-00002D060000}"/>
    <cellStyle name="Comma 2 2 2 3 4 2 2 2" xfId="3035" xr:uid="{00000000-0005-0000-0000-00002E060000}"/>
    <cellStyle name="Comma 2 2 2 3 4 2 2 2 2" xfId="12330" xr:uid="{00000000-0005-0000-0000-00002F060000}"/>
    <cellStyle name="Comma 2 2 2 3 4 2 2 2 3" xfId="9238" xr:uid="{00000000-0005-0000-0000-000030060000}"/>
    <cellStyle name="Comma 2 2 2 3 4 2 2 3" xfId="4581" xr:uid="{00000000-0005-0000-0000-000031060000}"/>
    <cellStyle name="Comma 2 2 2 3 4 2 2 3 2" xfId="13876" xr:uid="{00000000-0005-0000-0000-000032060000}"/>
    <cellStyle name="Comma 2 2 2 3 4 2 2 3 3" xfId="7692" xr:uid="{00000000-0005-0000-0000-000033060000}"/>
    <cellStyle name="Comma 2 2 2 3 4 2 2 4" xfId="10784" xr:uid="{00000000-0005-0000-0000-000034060000}"/>
    <cellStyle name="Comma 2 2 2 3 4 2 2 5" xfId="6146" xr:uid="{00000000-0005-0000-0000-000035060000}"/>
    <cellStyle name="Comma 2 2 2 3 4 2 3" xfId="2100" xr:uid="{00000000-0005-0000-0000-000036060000}"/>
    <cellStyle name="Comma 2 2 2 3 4 2 3 2" xfId="11395" xr:uid="{00000000-0005-0000-0000-000037060000}"/>
    <cellStyle name="Comma 2 2 2 3 4 2 3 3" xfId="8303" xr:uid="{00000000-0005-0000-0000-000038060000}"/>
    <cellStyle name="Comma 2 2 2 3 4 2 4" xfId="3970" xr:uid="{00000000-0005-0000-0000-000039060000}"/>
    <cellStyle name="Comma 2 2 2 3 4 2 4 2" xfId="13265" xr:uid="{00000000-0005-0000-0000-00003A060000}"/>
    <cellStyle name="Comma 2 2 2 3 4 2 4 3" xfId="7081" xr:uid="{00000000-0005-0000-0000-00003B060000}"/>
    <cellStyle name="Comma 2 2 2 3 4 2 5" xfId="10173" xr:uid="{00000000-0005-0000-0000-00003C060000}"/>
    <cellStyle name="Comma 2 2 2 3 4 2 6" xfId="5211" xr:uid="{00000000-0005-0000-0000-00003D060000}"/>
    <cellStyle name="Comma 2 2 2 3 4 3" xfId="1202" xr:uid="{00000000-0005-0000-0000-00003E060000}"/>
    <cellStyle name="Comma 2 2 2 3 4 3 2" xfId="2424" xr:uid="{00000000-0005-0000-0000-00003F060000}"/>
    <cellStyle name="Comma 2 2 2 3 4 3 2 2" xfId="11719" xr:uid="{00000000-0005-0000-0000-000040060000}"/>
    <cellStyle name="Comma 2 2 2 3 4 3 2 3" xfId="8627" xr:uid="{00000000-0005-0000-0000-000041060000}"/>
    <cellStyle name="Comma 2 2 2 3 4 3 3" xfId="4294" xr:uid="{00000000-0005-0000-0000-000042060000}"/>
    <cellStyle name="Comma 2 2 2 3 4 3 3 2" xfId="13589" xr:uid="{00000000-0005-0000-0000-000043060000}"/>
    <cellStyle name="Comma 2 2 2 3 4 3 3 3" xfId="7405" xr:uid="{00000000-0005-0000-0000-000044060000}"/>
    <cellStyle name="Comma 2 2 2 3 4 3 4" xfId="10497" xr:uid="{00000000-0005-0000-0000-000045060000}"/>
    <cellStyle name="Comma 2 2 2 3 4 3 5" xfId="5535" xr:uid="{00000000-0005-0000-0000-000046060000}"/>
    <cellStyle name="Comma 2 2 2 3 4 4" xfId="445" xr:uid="{00000000-0005-0000-0000-000047060000}"/>
    <cellStyle name="Comma 2 2 2 3 4 4 2" xfId="2602" xr:uid="{00000000-0005-0000-0000-000048060000}"/>
    <cellStyle name="Comma 2 2 2 3 4 4 2 2" xfId="11897" xr:uid="{00000000-0005-0000-0000-000049060000}"/>
    <cellStyle name="Comma 2 2 2 3 4 4 2 3" xfId="8805" xr:uid="{00000000-0005-0000-0000-00004A060000}"/>
    <cellStyle name="Comma 2 2 2 3 4 4 3" xfId="3537" xr:uid="{00000000-0005-0000-0000-00004B060000}"/>
    <cellStyle name="Comma 2 2 2 3 4 4 3 2" xfId="12832" xr:uid="{00000000-0005-0000-0000-00004C060000}"/>
    <cellStyle name="Comma 2 2 2 3 4 4 3 3" xfId="6648" xr:uid="{00000000-0005-0000-0000-00004D060000}"/>
    <cellStyle name="Comma 2 2 2 3 4 4 4" xfId="9740" xr:uid="{00000000-0005-0000-0000-00004E060000}"/>
    <cellStyle name="Comma 2 2 2 3 4 4 5" xfId="5713" xr:uid="{00000000-0005-0000-0000-00004F060000}"/>
    <cellStyle name="Comma 2 2 2 3 4 5" xfId="1667" xr:uid="{00000000-0005-0000-0000-000050060000}"/>
    <cellStyle name="Comma 2 2 2 3 4 5 2" xfId="10962" xr:uid="{00000000-0005-0000-0000-000051060000}"/>
    <cellStyle name="Comma 2 2 2 3 4 5 3" xfId="7870" xr:uid="{00000000-0005-0000-0000-000052060000}"/>
    <cellStyle name="Comma 2 2 2 3 4 6" xfId="3359" xr:uid="{00000000-0005-0000-0000-000053060000}"/>
    <cellStyle name="Comma 2 2 2 3 4 6 2" xfId="12654" xr:uid="{00000000-0005-0000-0000-000054060000}"/>
    <cellStyle name="Comma 2 2 2 3 4 6 3" xfId="6470" xr:uid="{00000000-0005-0000-0000-000055060000}"/>
    <cellStyle name="Comma 2 2 2 3 4 7" xfId="9562" xr:uid="{00000000-0005-0000-0000-000056060000}"/>
    <cellStyle name="Comma 2 2 2 3 4 8" xfId="4778" xr:uid="{00000000-0005-0000-0000-000057060000}"/>
    <cellStyle name="Comma 2 2 2 3 5" xfId="105" xr:uid="{00000000-0005-0000-0000-000058060000}"/>
    <cellStyle name="Comma 2 2 2 3 5 2" xfId="716" xr:uid="{00000000-0005-0000-0000-000059060000}"/>
    <cellStyle name="Comma 2 2 2 3 5 2 2" xfId="1363" xr:uid="{00000000-0005-0000-0000-00005A060000}"/>
    <cellStyle name="Comma 2 2 2 3 5 2 2 2" xfId="2873" xr:uid="{00000000-0005-0000-0000-00005B060000}"/>
    <cellStyle name="Comma 2 2 2 3 5 2 2 2 2" xfId="12168" xr:uid="{00000000-0005-0000-0000-00005C060000}"/>
    <cellStyle name="Comma 2 2 2 3 5 2 2 2 3" xfId="9076" xr:uid="{00000000-0005-0000-0000-00005D060000}"/>
    <cellStyle name="Comma 2 2 2 3 5 2 2 3" xfId="4455" xr:uid="{00000000-0005-0000-0000-00005E060000}"/>
    <cellStyle name="Comma 2 2 2 3 5 2 2 3 2" xfId="13750" xr:uid="{00000000-0005-0000-0000-00005F060000}"/>
    <cellStyle name="Comma 2 2 2 3 5 2 2 3 3" xfId="7566" xr:uid="{00000000-0005-0000-0000-000060060000}"/>
    <cellStyle name="Comma 2 2 2 3 5 2 2 4" xfId="10658" xr:uid="{00000000-0005-0000-0000-000061060000}"/>
    <cellStyle name="Comma 2 2 2 3 5 2 2 5" xfId="5984" xr:uid="{00000000-0005-0000-0000-000062060000}"/>
    <cellStyle name="Comma 2 2 2 3 5 2 3" xfId="1938" xr:uid="{00000000-0005-0000-0000-000063060000}"/>
    <cellStyle name="Comma 2 2 2 3 5 2 3 2" xfId="11233" xr:uid="{00000000-0005-0000-0000-000064060000}"/>
    <cellStyle name="Comma 2 2 2 3 5 2 3 3" xfId="8141" xr:uid="{00000000-0005-0000-0000-000065060000}"/>
    <cellStyle name="Comma 2 2 2 3 5 2 4" xfId="3808" xr:uid="{00000000-0005-0000-0000-000066060000}"/>
    <cellStyle name="Comma 2 2 2 3 5 2 4 2" xfId="13103" xr:uid="{00000000-0005-0000-0000-000067060000}"/>
    <cellStyle name="Comma 2 2 2 3 5 2 4 3" xfId="6919" xr:uid="{00000000-0005-0000-0000-000068060000}"/>
    <cellStyle name="Comma 2 2 2 3 5 2 5" xfId="10011" xr:uid="{00000000-0005-0000-0000-000069060000}"/>
    <cellStyle name="Comma 2 2 2 3 5 2 6" xfId="5049" xr:uid="{00000000-0005-0000-0000-00006A060000}"/>
    <cellStyle name="Comma 2 2 2 3 5 3" xfId="1040" xr:uid="{00000000-0005-0000-0000-00006B060000}"/>
    <cellStyle name="Comma 2 2 2 3 5 3 2" xfId="2262" xr:uid="{00000000-0005-0000-0000-00006C060000}"/>
    <cellStyle name="Comma 2 2 2 3 5 3 2 2" xfId="11557" xr:uid="{00000000-0005-0000-0000-00006D060000}"/>
    <cellStyle name="Comma 2 2 2 3 5 3 2 3" xfId="8465" xr:uid="{00000000-0005-0000-0000-00006E060000}"/>
    <cellStyle name="Comma 2 2 2 3 5 3 3" xfId="4132" xr:uid="{00000000-0005-0000-0000-00006F060000}"/>
    <cellStyle name="Comma 2 2 2 3 5 3 3 2" xfId="13427" xr:uid="{00000000-0005-0000-0000-000070060000}"/>
    <cellStyle name="Comma 2 2 2 3 5 3 3 3" xfId="7243" xr:uid="{00000000-0005-0000-0000-000071060000}"/>
    <cellStyle name="Comma 2 2 2 3 5 3 4" xfId="10335" xr:uid="{00000000-0005-0000-0000-000072060000}"/>
    <cellStyle name="Comma 2 2 2 3 5 3 5" xfId="5373" xr:uid="{00000000-0005-0000-0000-000073060000}"/>
    <cellStyle name="Comma 2 2 2 3 5 4" xfId="617" xr:uid="{00000000-0005-0000-0000-000074060000}"/>
    <cellStyle name="Comma 2 2 2 3 5 4 2" xfId="2774" xr:uid="{00000000-0005-0000-0000-000075060000}"/>
    <cellStyle name="Comma 2 2 2 3 5 4 2 2" xfId="12069" xr:uid="{00000000-0005-0000-0000-000076060000}"/>
    <cellStyle name="Comma 2 2 2 3 5 4 2 3" xfId="8977" xr:uid="{00000000-0005-0000-0000-000077060000}"/>
    <cellStyle name="Comma 2 2 2 3 5 4 3" xfId="3709" xr:uid="{00000000-0005-0000-0000-000078060000}"/>
    <cellStyle name="Comma 2 2 2 3 5 4 3 2" xfId="13004" xr:uid="{00000000-0005-0000-0000-000079060000}"/>
    <cellStyle name="Comma 2 2 2 3 5 4 3 3" xfId="6820" xr:uid="{00000000-0005-0000-0000-00007A060000}"/>
    <cellStyle name="Comma 2 2 2 3 5 4 4" xfId="9912" xr:uid="{00000000-0005-0000-0000-00007B060000}"/>
    <cellStyle name="Comma 2 2 2 3 5 4 5" xfId="5885" xr:uid="{00000000-0005-0000-0000-00007C060000}"/>
    <cellStyle name="Comma 2 2 2 3 5 5" xfId="1839" xr:uid="{00000000-0005-0000-0000-00007D060000}"/>
    <cellStyle name="Comma 2 2 2 3 5 5 2" xfId="11134" xr:uid="{00000000-0005-0000-0000-00007E060000}"/>
    <cellStyle name="Comma 2 2 2 3 5 5 3" xfId="8042" xr:uid="{00000000-0005-0000-0000-00007F060000}"/>
    <cellStyle name="Comma 2 2 2 3 5 6" xfId="3197" xr:uid="{00000000-0005-0000-0000-000080060000}"/>
    <cellStyle name="Comma 2 2 2 3 5 6 2" xfId="12492" xr:uid="{00000000-0005-0000-0000-000081060000}"/>
    <cellStyle name="Comma 2 2 2 3 5 6 3" xfId="6308" xr:uid="{00000000-0005-0000-0000-000082060000}"/>
    <cellStyle name="Comma 2 2 2 3 5 7" xfId="9400" xr:uid="{00000000-0005-0000-0000-000083060000}"/>
    <cellStyle name="Comma 2 2 2 3 5 8" xfId="4950" xr:uid="{00000000-0005-0000-0000-000084060000}"/>
    <cellStyle name="Comma 2 2 2 3 6" xfId="642" xr:uid="{00000000-0005-0000-0000-000085060000}"/>
    <cellStyle name="Comma 2 2 2 3 6 2" xfId="1290" xr:uid="{00000000-0005-0000-0000-000086060000}"/>
    <cellStyle name="Comma 2 2 2 3 6 2 2" xfId="2799" xr:uid="{00000000-0005-0000-0000-000087060000}"/>
    <cellStyle name="Comma 2 2 2 3 6 2 2 2" xfId="12094" xr:uid="{00000000-0005-0000-0000-000088060000}"/>
    <cellStyle name="Comma 2 2 2 3 6 2 2 3" xfId="9002" xr:uid="{00000000-0005-0000-0000-000089060000}"/>
    <cellStyle name="Comma 2 2 2 3 6 2 3" xfId="4382" xr:uid="{00000000-0005-0000-0000-00008A060000}"/>
    <cellStyle name="Comma 2 2 2 3 6 2 3 2" xfId="13677" xr:uid="{00000000-0005-0000-0000-00008B060000}"/>
    <cellStyle name="Comma 2 2 2 3 6 2 3 3" xfId="7493" xr:uid="{00000000-0005-0000-0000-00008C060000}"/>
    <cellStyle name="Comma 2 2 2 3 6 2 4" xfId="10585" xr:uid="{00000000-0005-0000-0000-00008D060000}"/>
    <cellStyle name="Comma 2 2 2 3 6 2 5" xfId="5910" xr:uid="{00000000-0005-0000-0000-00008E060000}"/>
    <cellStyle name="Comma 2 2 2 3 6 3" xfId="1864" xr:uid="{00000000-0005-0000-0000-00008F060000}"/>
    <cellStyle name="Comma 2 2 2 3 6 3 2" xfId="11159" xr:uid="{00000000-0005-0000-0000-000090060000}"/>
    <cellStyle name="Comma 2 2 2 3 6 3 3" xfId="8067" xr:uid="{00000000-0005-0000-0000-000091060000}"/>
    <cellStyle name="Comma 2 2 2 3 6 4" xfId="3734" xr:uid="{00000000-0005-0000-0000-000092060000}"/>
    <cellStyle name="Comma 2 2 2 3 6 4 2" xfId="13029" xr:uid="{00000000-0005-0000-0000-000093060000}"/>
    <cellStyle name="Comma 2 2 2 3 6 4 3" xfId="6845" xr:uid="{00000000-0005-0000-0000-000094060000}"/>
    <cellStyle name="Comma 2 2 2 3 6 5" xfId="9937" xr:uid="{00000000-0005-0000-0000-000095060000}"/>
    <cellStyle name="Comma 2 2 2 3 6 6" xfId="4975" xr:uid="{00000000-0005-0000-0000-000096060000}"/>
    <cellStyle name="Comma 2 2 2 3 7" xfId="966" xr:uid="{00000000-0005-0000-0000-000097060000}"/>
    <cellStyle name="Comma 2 2 2 3 7 2" xfId="2188" xr:uid="{00000000-0005-0000-0000-000098060000}"/>
    <cellStyle name="Comma 2 2 2 3 7 2 2" xfId="11483" xr:uid="{00000000-0005-0000-0000-000099060000}"/>
    <cellStyle name="Comma 2 2 2 3 7 2 3" xfId="8391" xr:uid="{00000000-0005-0000-0000-00009A060000}"/>
    <cellStyle name="Comma 2 2 2 3 7 3" xfId="4058" xr:uid="{00000000-0005-0000-0000-00009B060000}"/>
    <cellStyle name="Comma 2 2 2 3 7 3 2" xfId="13353" xr:uid="{00000000-0005-0000-0000-00009C060000}"/>
    <cellStyle name="Comma 2 2 2 3 7 3 3" xfId="7169" xr:uid="{00000000-0005-0000-0000-00009D060000}"/>
    <cellStyle name="Comma 2 2 2 3 7 4" xfId="10261" xr:uid="{00000000-0005-0000-0000-00009E060000}"/>
    <cellStyle name="Comma 2 2 2 3 7 5" xfId="5299" xr:uid="{00000000-0005-0000-0000-00009F060000}"/>
    <cellStyle name="Comma 2 2 2 3 8" xfId="372" xr:uid="{00000000-0005-0000-0000-0000A0060000}"/>
    <cellStyle name="Comma 2 2 2 3 8 2" xfId="2529" xr:uid="{00000000-0005-0000-0000-0000A1060000}"/>
    <cellStyle name="Comma 2 2 2 3 8 2 2" xfId="11824" xr:uid="{00000000-0005-0000-0000-0000A2060000}"/>
    <cellStyle name="Comma 2 2 2 3 8 2 3" xfId="8732" xr:uid="{00000000-0005-0000-0000-0000A3060000}"/>
    <cellStyle name="Comma 2 2 2 3 8 3" xfId="3464" xr:uid="{00000000-0005-0000-0000-0000A4060000}"/>
    <cellStyle name="Comma 2 2 2 3 8 3 2" xfId="12759" xr:uid="{00000000-0005-0000-0000-0000A5060000}"/>
    <cellStyle name="Comma 2 2 2 3 8 3 3" xfId="6575" xr:uid="{00000000-0005-0000-0000-0000A6060000}"/>
    <cellStyle name="Comma 2 2 2 3 8 4" xfId="9667" xr:uid="{00000000-0005-0000-0000-0000A7060000}"/>
    <cellStyle name="Comma 2 2 2 3 8 5" xfId="5640" xr:uid="{00000000-0005-0000-0000-0000A8060000}"/>
    <cellStyle name="Comma 2 2 2 3 9" xfId="1594" xr:uid="{00000000-0005-0000-0000-0000A9060000}"/>
    <cellStyle name="Comma 2 2 2 3 9 2" xfId="10889" xr:uid="{00000000-0005-0000-0000-0000AA060000}"/>
    <cellStyle name="Comma 2 2 2 3 9 3" xfId="7797" xr:uid="{00000000-0005-0000-0000-0000AB060000}"/>
    <cellStyle name="Comma 2 2 2 4" xfId="48" xr:uid="{00000000-0005-0000-0000-0000AC060000}"/>
    <cellStyle name="Comma 2 2 2 4 10" xfId="9343" xr:uid="{00000000-0005-0000-0000-0000AD060000}"/>
    <cellStyle name="Comma 2 2 2 4 11" xfId="4721" xr:uid="{00000000-0005-0000-0000-0000AE060000}"/>
    <cellStyle name="Comma 2 2 2 4 2" xfId="210" xr:uid="{00000000-0005-0000-0000-0000AF060000}"/>
    <cellStyle name="Comma 2 2 2 4 2 2" xfId="821" xr:uid="{00000000-0005-0000-0000-0000B0060000}"/>
    <cellStyle name="Comma 2 2 2 4 2 2 2" xfId="1432" xr:uid="{00000000-0005-0000-0000-0000B1060000}"/>
    <cellStyle name="Comma 2 2 2 4 2 2 2 2" xfId="2978" xr:uid="{00000000-0005-0000-0000-0000B2060000}"/>
    <cellStyle name="Comma 2 2 2 4 2 2 2 2 2" xfId="12273" xr:uid="{00000000-0005-0000-0000-0000B3060000}"/>
    <cellStyle name="Comma 2 2 2 4 2 2 2 2 3" xfId="9181" xr:uid="{00000000-0005-0000-0000-0000B4060000}"/>
    <cellStyle name="Comma 2 2 2 4 2 2 2 3" xfId="4524" xr:uid="{00000000-0005-0000-0000-0000B5060000}"/>
    <cellStyle name="Comma 2 2 2 4 2 2 2 3 2" xfId="13819" xr:uid="{00000000-0005-0000-0000-0000B6060000}"/>
    <cellStyle name="Comma 2 2 2 4 2 2 2 3 3" xfId="7635" xr:uid="{00000000-0005-0000-0000-0000B7060000}"/>
    <cellStyle name="Comma 2 2 2 4 2 2 2 4" xfId="10727" xr:uid="{00000000-0005-0000-0000-0000B8060000}"/>
    <cellStyle name="Comma 2 2 2 4 2 2 2 5" xfId="6089" xr:uid="{00000000-0005-0000-0000-0000B9060000}"/>
    <cellStyle name="Comma 2 2 2 4 2 2 3" xfId="2043" xr:uid="{00000000-0005-0000-0000-0000BA060000}"/>
    <cellStyle name="Comma 2 2 2 4 2 2 3 2" xfId="11338" xr:uid="{00000000-0005-0000-0000-0000BB060000}"/>
    <cellStyle name="Comma 2 2 2 4 2 2 3 3" xfId="8246" xr:uid="{00000000-0005-0000-0000-0000BC060000}"/>
    <cellStyle name="Comma 2 2 2 4 2 2 4" xfId="3913" xr:uid="{00000000-0005-0000-0000-0000BD060000}"/>
    <cellStyle name="Comma 2 2 2 4 2 2 4 2" xfId="13208" xr:uid="{00000000-0005-0000-0000-0000BE060000}"/>
    <cellStyle name="Comma 2 2 2 4 2 2 4 3" xfId="7024" xr:uid="{00000000-0005-0000-0000-0000BF060000}"/>
    <cellStyle name="Comma 2 2 2 4 2 2 5" xfId="10116" xr:uid="{00000000-0005-0000-0000-0000C0060000}"/>
    <cellStyle name="Comma 2 2 2 4 2 2 6" xfId="5154" xr:uid="{00000000-0005-0000-0000-0000C1060000}"/>
    <cellStyle name="Comma 2 2 2 4 2 3" xfId="1145" xr:uid="{00000000-0005-0000-0000-0000C2060000}"/>
    <cellStyle name="Comma 2 2 2 4 2 3 2" xfId="2367" xr:uid="{00000000-0005-0000-0000-0000C3060000}"/>
    <cellStyle name="Comma 2 2 2 4 2 3 2 2" xfId="11662" xr:uid="{00000000-0005-0000-0000-0000C4060000}"/>
    <cellStyle name="Comma 2 2 2 4 2 3 2 3" xfId="8570" xr:uid="{00000000-0005-0000-0000-0000C5060000}"/>
    <cellStyle name="Comma 2 2 2 4 2 3 3" xfId="4237" xr:uid="{00000000-0005-0000-0000-0000C6060000}"/>
    <cellStyle name="Comma 2 2 2 4 2 3 3 2" xfId="13532" xr:uid="{00000000-0005-0000-0000-0000C7060000}"/>
    <cellStyle name="Comma 2 2 2 4 2 3 3 3" xfId="7348" xr:uid="{00000000-0005-0000-0000-0000C8060000}"/>
    <cellStyle name="Comma 2 2 2 4 2 3 4" xfId="10440" xr:uid="{00000000-0005-0000-0000-0000C9060000}"/>
    <cellStyle name="Comma 2 2 2 4 2 3 5" xfId="5478" xr:uid="{00000000-0005-0000-0000-0000CA060000}"/>
    <cellStyle name="Comma 2 2 2 4 2 4" xfId="550" xr:uid="{00000000-0005-0000-0000-0000CB060000}"/>
    <cellStyle name="Comma 2 2 2 4 2 4 2" xfId="2707" xr:uid="{00000000-0005-0000-0000-0000CC060000}"/>
    <cellStyle name="Comma 2 2 2 4 2 4 2 2" xfId="12002" xr:uid="{00000000-0005-0000-0000-0000CD060000}"/>
    <cellStyle name="Comma 2 2 2 4 2 4 2 3" xfId="8910" xr:uid="{00000000-0005-0000-0000-0000CE060000}"/>
    <cellStyle name="Comma 2 2 2 4 2 4 3" xfId="3642" xr:uid="{00000000-0005-0000-0000-0000CF060000}"/>
    <cellStyle name="Comma 2 2 2 4 2 4 3 2" xfId="12937" xr:uid="{00000000-0005-0000-0000-0000D0060000}"/>
    <cellStyle name="Comma 2 2 2 4 2 4 3 3" xfId="6753" xr:uid="{00000000-0005-0000-0000-0000D1060000}"/>
    <cellStyle name="Comma 2 2 2 4 2 4 4" xfId="9845" xr:uid="{00000000-0005-0000-0000-0000D2060000}"/>
    <cellStyle name="Comma 2 2 2 4 2 4 5" xfId="5818" xr:uid="{00000000-0005-0000-0000-0000D3060000}"/>
    <cellStyle name="Comma 2 2 2 4 2 5" xfId="1772" xr:uid="{00000000-0005-0000-0000-0000D4060000}"/>
    <cellStyle name="Comma 2 2 2 4 2 5 2" xfId="11067" xr:uid="{00000000-0005-0000-0000-0000D5060000}"/>
    <cellStyle name="Comma 2 2 2 4 2 5 3" xfId="7975" xr:uid="{00000000-0005-0000-0000-0000D6060000}"/>
    <cellStyle name="Comma 2 2 2 4 2 6" xfId="3302" xr:uid="{00000000-0005-0000-0000-0000D7060000}"/>
    <cellStyle name="Comma 2 2 2 4 2 6 2" xfId="12597" xr:uid="{00000000-0005-0000-0000-0000D8060000}"/>
    <cellStyle name="Comma 2 2 2 4 2 6 3" xfId="6413" xr:uid="{00000000-0005-0000-0000-0000D9060000}"/>
    <cellStyle name="Comma 2 2 2 4 2 7" xfId="9505" xr:uid="{00000000-0005-0000-0000-0000DA060000}"/>
    <cellStyle name="Comma 2 2 2 4 2 8" xfId="4883" xr:uid="{00000000-0005-0000-0000-0000DB060000}"/>
    <cellStyle name="Comma 2 2 2 4 3" xfId="283" xr:uid="{00000000-0005-0000-0000-0000DC060000}"/>
    <cellStyle name="Comma 2 2 2 4 3 2" xfId="894" xr:uid="{00000000-0005-0000-0000-0000DD060000}"/>
    <cellStyle name="Comma 2 2 2 4 3 2 2" xfId="1505" xr:uid="{00000000-0005-0000-0000-0000DE060000}"/>
    <cellStyle name="Comma 2 2 2 4 3 2 2 2" xfId="3051" xr:uid="{00000000-0005-0000-0000-0000DF060000}"/>
    <cellStyle name="Comma 2 2 2 4 3 2 2 2 2" xfId="12346" xr:uid="{00000000-0005-0000-0000-0000E0060000}"/>
    <cellStyle name="Comma 2 2 2 4 3 2 2 2 3" xfId="9254" xr:uid="{00000000-0005-0000-0000-0000E1060000}"/>
    <cellStyle name="Comma 2 2 2 4 3 2 2 3" xfId="4597" xr:uid="{00000000-0005-0000-0000-0000E2060000}"/>
    <cellStyle name="Comma 2 2 2 4 3 2 2 3 2" xfId="13892" xr:uid="{00000000-0005-0000-0000-0000E3060000}"/>
    <cellStyle name="Comma 2 2 2 4 3 2 2 3 3" xfId="7708" xr:uid="{00000000-0005-0000-0000-0000E4060000}"/>
    <cellStyle name="Comma 2 2 2 4 3 2 2 4" xfId="10800" xr:uid="{00000000-0005-0000-0000-0000E5060000}"/>
    <cellStyle name="Comma 2 2 2 4 3 2 2 5" xfId="6162" xr:uid="{00000000-0005-0000-0000-0000E6060000}"/>
    <cellStyle name="Comma 2 2 2 4 3 2 3" xfId="2116" xr:uid="{00000000-0005-0000-0000-0000E7060000}"/>
    <cellStyle name="Comma 2 2 2 4 3 2 3 2" xfId="11411" xr:uid="{00000000-0005-0000-0000-0000E8060000}"/>
    <cellStyle name="Comma 2 2 2 4 3 2 3 3" xfId="8319" xr:uid="{00000000-0005-0000-0000-0000E9060000}"/>
    <cellStyle name="Comma 2 2 2 4 3 2 4" xfId="3986" xr:uid="{00000000-0005-0000-0000-0000EA060000}"/>
    <cellStyle name="Comma 2 2 2 4 3 2 4 2" xfId="13281" xr:uid="{00000000-0005-0000-0000-0000EB060000}"/>
    <cellStyle name="Comma 2 2 2 4 3 2 4 3" xfId="7097" xr:uid="{00000000-0005-0000-0000-0000EC060000}"/>
    <cellStyle name="Comma 2 2 2 4 3 2 5" xfId="10189" xr:uid="{00000000-0005-0000-0000-0000ED060000}"/>
    <cellStyle name="Comma 2 2 2 4 3 2 6" xfId="5227" xr:uid="{00000000-0005-0000-0000-0000EE060000}"/>
    <cellStyle name="Comma 2 2 2 4 3 3" xfId="1218" xr:uid="{00000000-0005-0000-0000-0000EF060000}"/>
    <cellStyle name="Comma 2 2 2 4 3 3 2" xfId="2440" xr:uid="{00000000-0005-0000-0000-0000F0060000}"/>
    <cellStyle name="Comma 2 2 2 4 3 3 2 2" xfId="11735" xr:uid="{00000000-0005-0000-0000-0000F1060000}"/>
    <cellStyle name="Comma 2 2 2 4 3 3 2 3" xfId="8643" xr:uid="{00000000-0005-0000-0000-0000F2060000}"/>
    <cellStyle name="Comma 2 2 2 4 3 3 3" xfId="4310" xr:uid="{00000000-0005-0000-0000-0000F3060000}"/>
    <cellStyle name="Comma 2 2 2 4 3 3 3 2" xfId="13605" xr:uid="{00000000-0005-0000-0000-0000F4060000}"/>
    <cellStyle name="Comma 2 2 2 4 3 3 3 3" xfId="7421" xr:uid="{00000000-0005-0000-0000-0000F5060000}"/>
    <cellStyle name="Comma 2 2 2 4 3 3 4" xfId="10513" xr:uid="{00000000-0005-0000-0000-0000F6060000}"/>
    <cellStyle name="Comma 2 2 2 4 3 3 5" xfId="5551" xr:uid="{00000000-0005-0000-0000-0000F7060000}"/>
    <cellStyle name="Comma 2 2 2 4 3 4" xfId="461" xr:uid="{00000000-0005-0000-0000-0000F8060000}"/>
    <cellStyle name="Comma 2 2 2 4 3 4 2" xfId="2618" xr:uid="{00000000-0005-0000-0000-0000F9060000}"/>
    <cellStyle name="Comma 2 2 2 4 3 4 2 2" xfId="11913" xr:uid="{00000000-0005-0000-0000-0000FA060000}"/>
    <cellStyle name="Comma 2 2 2 4 3 4 2 3" xfId="8821" xr:uid="{00000000-0005-0000-0000-0000FB060000}"/>
    <cellStyle name="Comma 2 2 2 4 3 4 3" xfId="3553" xr:uid="{00000000-0005-0000-0000-0000FC060000}"/>
    <cellStyle name="Comma 2 2 2 4 3 4 3 2" xfId="12848" xr:uid="{00000000-0005-0000-0000-0000FD060000}"/>
    <cellStyle name="Comma 2 2 2 4 3 4 3 3" xfId="6664" xr:uid="{00000000-0005-0000-0000-0000FE060000}"/>
    <cellStyle name="Comma 2 2 2 4 3 4 4" xfId="9756" xr:uid="{00000000-0005-0000-0000-0000FF060000}"/>
    <cellStyle name="Comma 2 2 2 4 3 4 5" xfId="5729" xr:uid="{00000000-0005-0000-0000-000000070000}"/>
    <cellStyle name="Comma 2 2 2 4 3 5" xfId="1683" xr:uid="{00000000-0005-0000-0000-000001070000}"/>
    <cellStyle name="Comma 2 2 2 4 3 5 2" xfId="10978" xr:uid="{00000000-0005-0000-0000-000002070000}"/>
    <cellStyle name="Comma 2 2 2 4 3 5 3" xfId="7886" xr:uid="{00000000-0005-0000-0000-000003070000}"/>
    <cellStyle name="Comma 2 2 2 4 3 6" xfId="3375" xr:uid="{00000000-0005-0000-0000-000004070000}"/>
    <cellStyle name="Comma 2 2 2 4 3 6 2" xfId="12670" xr:uid="{00000000-0005-0000-0000-000005070000}"/>
    <cellStyle name="Comma 2 2 2 4 3 6 3" xfId="6486" xr:uid="{00000000-0005-0000-0000-000006070000}"/>
    <cellStyle name="Comma 2 2 2 4 3 7" xfId="9578" xr:uid="{00000000-0005-0000-0000-000007070000}"/>
    <cellStyle name="Comma 2 2 2 4 3 8" xfId="4794" xr:uid="{00000000-0005-0000-0000-000008070000}"/>
    <cellStyle name="Comma 2 2 2 4 4" xfId="121" xr:uid="{00000000-0005-0000-0000-000009070000}"/>
    <cellStyle name="Comma 2 2 2 4 4 2" xfId="1056" xr:uid="{00000000-0005-0000-0000-00000A070000}"/>
    <cellStyle name="Comma 2 2 2 4 4 2 2" xfId="2278" xr:uid="{00000000-0005-0000-0000-00000B070000}"/>
    <cellStyle name="Comma 2 2 2 4 4 2 2 2" xfId="11573" xr:uid="{00000000-0005-0000-0000-00000C070000}"/>
    <cellStyle name="Comma 2 2 2 4 4 2 2 3" xfId="8481" xr:uid="{00000000-0005-0000-0000-00000D070000}"/>
    <cellStyle name="Comma 2 2 2 4 4 2 3" xfId="4148" xr:uid="{00000000-0005-0000-0000-00000E070000}"/>
    <cellStyle name="Comma 2 2 2 4 4 2 3 2" xfId="13443" xr:uid="{00000000-0005-0000-0000-00000F070000}"/>
    <cellStyle name="Comma 2 2 2 4 4 2 3 3" xfId="7259" xr:uid="{00000000-0005-0000-0000-000010070000}"/>
    <cellStyle name="Comma 2 2 2 4 4 2 4" xfId="10351" xr:uid="{00000000-0005-0000-0000-000011070000}"/>
    <cellStyle name="Comma 2 2 2 4 4 2 5" xfId="5389" xr:uid="{00000000-0005-0000-0000-000012070000}"/>
    <cellStyle name="Comma 2 2 2 4 4 3" xfId="732" xr:uid="{00000000-0005-0000-0000-000013070000}"/>
    <cellStyle name="Comma 2 2 2 4 4 3 2" xfId="2889" xr:uid="{00000000-0005-0000-0000-000014070000}"/>
    <cellStyle name="Comma 2 2 2 4 4 3 2 2" xfId="12184" xr:uid="{00000000-0005-0000-0000-000015070000}"/>
    <cellStyle name="Comma 2 2 2 4 4 3 2 3" xfId="9092" xr:uid="{00000000-0005-0000-0000-000016070000}"/>
    <cellStyle name="Comma 2 2 2 4 4 3 3" xfId="3824" xr:uid="{00000000-0005-0000-0000-000017070000}"/>
    <cellStyle name="Comma 2 2 2 4 4 3 3 2" xfId="13119" xr:uid="{00000000-0005-0000-0000-000018070000}"/>
    <cellStyle name="Comma 2 2 2 4 4 3 3 3" xfId="6935" xr:uid="{00000000-0005-0000-0000-000019070000}"/>
    <cellStyle name="Comma 2 2 2 4 4 3 4" xfId="10027" xr:uid="{00000000-0005-0000-0000-00001A070000}"/>
    <cellStyle name="Comma 2 2 2 4 4 3 5" xfId="6000" xr:uid="{00000000-0005-0000-0000-00001B070000}"/>
    <cellStyle name="Comma 2 2 2 4 4 4" xfId="1954" xr:uid="{00000000-0005-0000-0000-00001C070000}"/>
    <cellStyle name="Comma 2 2 2 4 4 4 2" xfId="11249" xr:uid="{00000000-0005-0000-0000-00001D070000}"/>
    <cellStyle name="Comma 2 2 2 4 4 4 3" xfId="8157" xr:uid="{00000000-0005-0000-0000-00001E070000}"/>
    <cellStyle name="Comma 2 2 2 4 4 5" xfId="3213" xr:uid="{00000000-0005-0000-0000-00001F070000}"/>
    <cellStyle name="Comma 2 2 2 4 4 5 2" xfId="12508" xr:uid="{00000000-0005-0000-0000-000020070000}"/>
    <cellStyle name="Comma 2 2 2 4 4 5 3" xfId="6324" xr:uid="{00000000-0005-0000-0000-000021070000}"/>
    <cellStyle name="Comma 2 2 2 4 4 6" xfId="9416" xr:uid="{00000000-0005-0000-0000-000022070000}"/>
    <cellStyle name="Comma 2 2 2 4 4 7" xfId="5065" xr:uid="{00000000-0005-0000-0000-000023070000}"/>
    <cellStyle name="Comma 2 2 2 4 5" xfId="659" xr:uid="{00000000-0005-0000-0000-000024070000}"/>
    <cellStyle name="Comma 2 2 2 4 5 2" xfId="1307" xr:uid="{00000000-0005-0000-0000-000025070000}"/>
    <cellStyle name="Comma 2 2 2 4 5 2 2" xfId="2816" xr:uid="{00000000-0005-0000-0000-000026070000}"/>
    <cellStyle name="Comma 2 2 2 4 5 2 2 2" xfId="12111" xr:uid="{00000000-0005-0000-0000-000027070000}"/>
    <cellStyle name="Comma 2 2 2 4 5 2 2 3" xfId="9019" xr:uid="{00000000-0005-0000-0000-000028070000}"/>
    <cellStyle name="Comma 2 2 2 4 5 2 3" xfId="4399" xr:uid="{00000000-0005-0000-0000-000029070000}"/>
    <cellStyle name="Comma 2 2 2 4 5 2 3 2" xfId="13694" xr:uid="{00000000-0005-0000-0000-00002A070000}"/>
    <cellStyle name="Comma 2 2 2 4 5 2 3 3" xfId="7510" xr:uid="{00000000-0005-0000-0000-00002B070000}"/>
    <cellStyle name="Comma 2 2 2 4 5 2 4" xfId="10602" xr:uid="{00000000-0005-0000-0000-00002C070000}"/>
    <cellStyle name="Comma 2 2 2 4 5 2 5" xfId="5927" xr:uid="{00000000-0005-0000-0000-00002D070000}"/>
    <cellStyle name="Comma 2 2 2 4 5 3" xfId="1881" xr:uid="{00000000-0005-0000-0000-00002E070000}"/>
    <cellStyle name="Comma 2 2 2 4 5 3 2" xfId="11176" xr:uid="{00000000-0005-0000-0000-00002F070000}"/>
    <cellStyle name="Comma 2 2 2 4 5 3 3" xfId="8084" xr:uid="{00000000-0005-0000-0000-000030070000}"/>
    <cellStyle name="Comma 2 2 2 4 5 4" xfId="3751" xr:uid="{00000000-0005-0000-0000-000031070000}"/>
    <cellStyle name="Comma 2 2 2 4 5 4 2" xfId="13046" xr:uid="{00000000-0005-0000-0000-000032070000}"/>
    <cellStyle name="Comma 2 2 2 4 5 4 3" xfId="6862" xr:uid="{00000000-0005-0000-0000-000033070000}"/>
    <cellStyle name="Comma 2 2 2 4 5 5" xfId="9954" xr:uid="{00000000-0005-0000-0000-000034070000}"/>
    <cellStyle name="Comma 2 2 2 4 5 6" xfId="4992" xr:uid="{00000000-0005-0000-0000-000035070000}"/>
    <cellStyle name="Comma 2 2 2 4 6" xfId="983" xr:uid="{00000000-0005-0000-0000-000036070000}"/>
    <cellStyle name="Comma 2 2 2 4 6 2" xfId="2205" xr:uid="{00000000-0005-0000-0000-000037070000}"/>
    <cellStyle name="Comma 2 2 2 4 6 2 2" xfId="11500" xr:uid="{00000000-0005-0000-0000-000038070000}"/>
    <cellStyle name="Comma 2 2 2 4 6 2 3" xfId="8408" xr:uid="{00000000-0005-0000-0000-000039070000}"/>
    <cellStyle name="Comma 2 2 2 4 6 3" xfId="4075" xr:uid="{00000000-0005-0000-0000-00003A070000}"/>
    <cellStyle name="Comma 2 2 2 4 6 3 2" xfId="13370" xr:uid="{00000000-0005-0000-0000-00003B070000}"/>
    <cellStyle name="Comma 2 2 2 4 6 3 3" xfId="7186" xr:uid="{00000000-0005-0000-0000-00003C070000}"/>
    <cellStyle name="Comma 2 2 2 4 6 4" xfId="10278" xr:uid="{00000000-0005-0000-0000-00003D070000}"/>
    <cellStyle name="Comma 2 2 2 4 6 5" xfId="5316" xr:uid="{00000000-0005-0000-0000-00003E070000}"/>
    <cellStyle name="Comma 2 2 2 4 7" xfId="388" xr:uid="{00000000-0005-0000-0000-00003F070000}"/>
    <cellStyle name="Comma 2 2 2 4 7 2" xfId="2545" xr:uid="{00000000-0005-0000-0000-000040070000}"/>
    <cellStyle name="Comma 2 2 2 4 7 2 2" xfId="11840" xr:uid="{00000000-0005-0000-0000-000041070000}"/>
    <cellStyle name="Comma 2 2 2 4 7 2 3" xfId="8748" xr:uid="{00000000-0005-0000-0000-000042070000}"/>
    <cellStyle name="Comma 2 2 2 4 7 3" xfId="3480" xr:uid="{00000000-0005-0000-0000-000043070000}"/>
    <cellStyle name="Comma 2 2 2 4 7 3 2" xfId="12775" xr:uid="{00000000-0005-0000-0000-000044070000}"/>
    <cellStyle name="Comma 2 2 2 4 7 3 3" xfId="6591" xr:uid="{00000000-0005-0000-0000-000045070000}"/>
    <cellStyle name="Comma 2 2 2 4 7 4" xfId="9683" xr:uid="{00000000-0005-0000-0000-000046070000}"/>
    <cellStyle name="Comma 2 2 2 4 7 5" xfId="5656" xr:uid="{00000000-0005-0000-0000-000047070000}"/>
    <cellStyle name="Comma 2 2 2 4 8" xfId="1610" xr:uid="{00000000-0005-0000-0000-000048070000}"/>
    <cellStyle name="Comma 2 2 2 4 8 2" xfId="10905" xr:uid="{00000000-0005-0000-0000-000049070000}"/>
    <cellStyle name="Comma 2 2 2 4 8 3" xfId="7813" xr:uid="{00000000-0005-0000-0000-00004A070000}"/>
    <cellStyle name="Comma 2 2 2 4 9" xfId="3140" xr:uid="{00000000-0005-0000-0000-00004B070000}"/>
    <cellStyle name="Comma 2 2 2 4 9 2" xfId="12435" xr:uid="{00000000-0005-0000-0000-00004C070000}"/>
    <cellStyle name="Comma 2 2 2 4 9 3" xfId="6251" xr:uid="{00000000-0005-0000-0000-00004D070000}"/>
    <cellStyle name="Comma 2 2 2 5" xfId="174" xr:uid="{00000000-0005-0000-0000-00004E070000}"/>
    <cellStyle name="Comma 2 2 2 5 2" xfId="319" xr:uid="{00000000-0005-0000-0000-00004F070000}"/>
    <cellStyle name="Comma 2 2 2 5 2 2" xfId="930" xr:uid="{00000000-0005-0000-0000-000050070000}"/>
    <cellStyle name="Comma 2 2 2 5 2 2 2" xfId="1541" xr:uid="{00000000-0005-0000-0000-000051070000}"/>
    <cellStyle name="Comma 2 2 2 5 2 2 2 2" xfId="3087" xr:uid="{00000000-0005-0000-0000-000052070000}"/>
    <cellStyle name="Comma 2 2 2 5 2 2 2 2 2" xfId="12382" xr:uid="{00000000-0005-0000-0000-000053070000}"/>
    <cellStyle name="Comma 2 2 2 5 2 2 2 2 3" xfId="9290" xr:uid="{00000000-0005-0000-0000-000054070000}"/>
    <cellStyle name="Comma 2 2 2 5 2 2 2 3" xfId="4633" xr:uid="{00000000-0005-0000-0000-000055070000}"/>
    <cellStyle name="Comma 2 2 2 5 2 2 2 3 2" xfId="13928" xr:uid="{00000000-0005-0000-0000-000056070000}"/>
    <cellStyle name="Comma 2 2 2 5 2 2 2 3 3" xfId="7744" xr:uid="{00000000-0005-0000-0000-000057070000}"/>
    <cellStyle name="Comma 2 2 2 5 2 2 2 4" xfId="10836" xr:uid="{00000000-0005-0000-0000-000058070000}"/>
    <cellStyle name="Comma 2 2 2 5 2 2 2 5" xfId="6198" xr:uid="{00000000-0005-0000-0000-000059070000}"/>
    <cellStyle name="Comma 2 2 2 5 2 2 3" xfId="2152" xr:uid="{00000000-0005-0000-0000-00005A070000}"/>
    <cellStyle name="Comma 2 2 2 5 2 2 3 2" xfId="11447" xr:uid="{00000000-0005-0000-0000-00005B070000}"/>
    <cellStyle name="Comma 2 2 2 5 2 2 3 3" xfId="8355" xr:uid="{00000000-0005-0000-0000-00005C070000}"/>
    <cellStyle name="Comma 2 2 2 5 2 2 4" xfId="4022" xr:uid="{00000000-0005-0000-0000-00005D070000}"/>
    <cellStyle name="Comma 2 2 2 5 2 2 4 2" xfId="13317" xr:uid="{00000000-0005-0000-0000-00005E070000}"/>
    <cellStyle name="Comma 2 2 2 5 2 2 4 3" xfId="7133" xr:uid="{00000000-0005-0000-0000-00005F070000}"/>
    <cellStyle name="Comma 2 2 2 5 2 2 5" xfId="10225" xr:uid="{00000000-0005-0000-0000-000060070000}"/>
    <cellStyle name="Comma 2 2 2 5 2 2 6" xfId="5263" xr:uid="{00000000-0005-0000-0000-000061070000}"/>
    <cellStyle name="Comma 2 2 2 5 2 3" xfId="1254" xr:uid="{00000000-0005-0000-0000-000062070000}"/>
    <cellStyle name="Comma 2 2 2 5 2 3 2" xfId="2476" xr:uid="{00000000-0005-0000-0000-000063070000}"/>
    <cellStyle name="Comma 2 2 2 5 2 3 2 2" xfId="11771" xr:uid="{00000000-0005-0000-0000-000064070000}"/>
    <cellStyle name="Comma 2 2 2 5 2 3 2 3" xfId="8679" xr:uid="{00000000-0005-0000-0000-000065070000}"/>
    <cellStyle name="Comma 2 2 2 5 2 3 3" xfId="4346" xr:uid="{00000000-0005-0000-0000-000066070000}"/>
    <cellStyle name="Comma 2 2 2 5 2 3 3 2" xfId="13641" xr:uid="{00000000-0005-0000-0000-000067070000}"/>
    <cellStyle name="Comma 2 2 2 5 2 3 3 3" xfId="7457" xr:uid="{00000000-0005-0000-0000-000068070000}"/>
    <cellStyle name="Comma 2 2 2 5 2 3 4" xfId="10549" xr:uid="{00000000-0005-0000-0000-000069070000}"/>
    <cellStyle name="Comma 2 2 2 5 2 3 5" xfId="5587" xr:uid="{00000000-0005-0000-0000-00006A070000}"/>
    <cellStyle name="Comma 2 2 2 5 2 4" xfId="514" xr:uid="{00000000-0005-0000-0000-00006B070000}"/>
    <cellStyle name="Comma 2 2 2 5 2 4 2" xfId="2671" xr:uid="{00000000-0005-0000-0000-00006C070000}"/>
    <cellStyle name="Comma 2 2 2 5 2 4 2 2" xfId="11966" xr:uid="{00000000-0005-0000-0000-00006D070000}"/>
    <cellStyle name="Comma 2 2 2 5 2 4 2 3" xfId="8874" xr:uid="{00000000-0005-0000-0000-00006E070000}"/>
    <cellStyle name="Comma 2 2 2 5 2 4 3" xfId="3606" xr:uid="{00000000-0005-0000-0000-00006F070000}"/>
    <cellStyle name="Comma 2 2 2 5 2 4 3 2" xfId="12901" xr:uid="{00000000-0005-0000-0000-000070070000}"/>
    <cellStyle name="Comma 2 2 2 5 2 4 3 3" xfId="6717" xr:uid="{00000000-0005-0000-0000-000071070000}"/>
    <cellStyle name="Comma 2 2 2 5 2 4 4" xfId="9809" xr:uid="{00000000-0005-0000-0000-000072070000}"/>
    <cellStyle name="Comma 2 2 2 5 2 4 5" xfId="5782" xr:uid="{00000000-0005-0000-0000-000073070000}"/>
    <cellStyle name="Comma 2 2 2 5 2 5" xfId="1736" xr:uid="{00000000-0005-0000-0000-000074070000}"/>
    <cellStyle name="Comma 2 2 2 5 2 5 2" xfId="11031" xr:uid="{00000000-0005-0000-0000-000075070000}"/>
    <cellStyle name="Comma 2 2 2 5 2 5 3" xfId="7939" xr:uid="{00000000-0005-0000-0000-000076070000}"/>
    <cellStyle name="Comma 2 2 2 5 2 6" xfId="3411" xr:uid="{00000000-0005-0000-0000-000077070000}"/>
    <cellStyle name="Comma 2 2 2 5 2 6 2" xfId="12706" xr:uid="{00000000-0005-0000-0000-000078070000}"/>
    <cellStyle name="Comma 2 2 2 5 2 6 3" xfId="6522" xr:uid="{00000000-0005-0000-0000-000079070000}"/>
    <cellStyle name="Comma 2 2 2 5 2 7" xfId="9614" xr:uid="{00000000-0005-0000-0000-00007A070000}"/>
    <cellStyle name="Comma 2 2 2 5 2 8" xfId="4847" xr:uid="{00000000-0005-0000-0000-00007B070000}"/>
    <cellStyle name="Comma 2 2 2 5 3" xfId="785" xr:uid="{00000000-0005-0000-0000-00007C070000}"/>
    <cellStyle name="Comma 2 2 2 5 3 2" xfId="1396" xr:uid="{00000000-0005-0000-0000-00007D070000}"/>
    <cellStyle name="Comma 2 2 2 5 3 2 2" xfId="2942" xr:uid="{00000000-0005-0000-0000-00007E070000}"/>
    <cellStyle name="Comma 2 2 2 5 3 2 2 2" xfId="12237" xr:uid="{00000000-0005-0000-0000-00007F070000}"/>
    <cellStyle name="Comma 2 2 2 5 3 2 2 3" xfId="9145" xr:uid="{00000000-0005-0000-0000-000080070000}"/>
    <cellStyle name="Comma 2 2 2 5 3 2 3" xfId="4488" xr:uid="{00000000-0005-0000-0000-000081070000}"/>
    <cellStyle name="Comma 2 2 2 5 3 2 3 2" xfId="13783" xr:uid="{00000000-0005-0000-0000-000082070000}"/>
    <cellStyle name="Comma 2 2 2 5 3 2 3 3" xfId="7599" xr:uid="{00000000-0005-0000-0000-000083070000}"/>
    <cellStyle name="Comma 2 2 2 5 3 2 4" xfId="10691" xr:uid="{00000000-0005-0000-0000-000084070000}"/>
    <cellStyle name="Comma 2 2 2 5 3 2 5" xfId="6053" xr:uid="{00000000-0005-0000-0000-000085070000}"/>
    <cellStyle name="Comma 2 2 2 5 3 3" xfId="2007" xr:uid="{00000000-0005-0000-0000-000086070000}"/>
    <cellStyle name="Comma 2 2 2 5 3 3 2" xfId="11302" xr:uid="{00000000-0005-0000-0000-000087070000}"/>
    <cellStyle name="Comma 2 2 2 5 3 3 3" xfId="8210" xr:uid="{00000000-0005-0000-0000-000088070000}"/>
    <cellStyle name="Comma 2 2 2 5 3 4" xfId="3877" xr:uid="{00000000-0005-0000-0000-000089070000}"/>
    <cellStyle name="Comma 2 2 2 5 3 4 2" xfId="13172" xr:uid="{00000000-0005-0000-0000-00008A070000}"/>
    <cellStyle name="Comma 2 2 2 5 3 4 3" xfId="6988" xr:uid="{00000000-0005-0000-0000-00008B070000}"/>
    <cellStyle name="Comma 2 2 2 5 3 5" xfId="10080" xr:uid="{00000000-0005-0000-0000-00008C070000}"/>
    <cellStyle name="Comma 2 2 2 5 3 6" xfId="5118" xr:uid="{00000000-0005-0000-0000-00008D070000}"/>
    <cellStyle name="Comma 2 2 2 5 4" xfId="1109" xr:uid="{00000000-0005-0000-0000-00008E070000}"/>
    <cellStyle name="Comma 2 2 2 5 4 2" xfId="2331" xr:uid="{00000000-0005-0000-0000-00008F070000}"/>
    <cellStyle name="Comma 2 2 2 5 4 2 2" xfId="11626" xr:uid="{00000000-0005-0000-0000-000090070000}"/>
    <cellStyle name="Comma 2 2 2 5 4 2 3" xfId="8534" xr:uid="{00000000-0005-0000-0000-000091070000}"/>
    <cellStyle name="Comma 2 2 2 5 4 3" xfId="4201" xr:uid="{00000000-0005-0000-0000-000092070000}"/>
    <cellStyle name="Comma 2 2 2 5 4 3 2" xfId="13496" xr:uid="{00000000-0005-0000-0000-000093070000}"/>
    <cellStyle name="Comma 2 2 2 5 4 3 3" xfId="7312" xr:uid="{00000000-0005-0000-0000-000094070000}"/>
    <cellStyle name="Comma 2 2 2 5 4 4" xfId="10404" xr:uid="{00000000-0005-0000-0000-000095070000}"/>
    <cellStyle name="Comma 2 2 2 5 4 5" xfId="5442" xr:uid="{00000000-0005-0000-0000-000096070000}"/>
    <cellStyle name="Comma 2 2 2 5 5" xfId="352" xr:uid="{00000000-0005-0000-0000-000097070000}"/>
    <cellStyle name="Comma 2 2 2 5 5 2" xfId="2509" xr:uid="{00000000-0005-0000-0000-000098070000}"/>
    <cellStyle name="Comma 2 2 2 5 5 2 2" xfId="11804" xr:uid="{00000000-0005-0000-0000-000099070000}"/>
    <cellStyle name="Comma 2 2 2 5 5 2 3" xfId="8712" xr:uid="{00000000-0005-0000-0000-00009A070000}"/>
    <cellStyle name="Comma 2 2 2 5 5 3" xfId="3444" xr:uid="{00000000-0005-0000-0000-00009B070000}"/>
    <cellStyle name="Comma 2 2 2 5 5 3 2" xfId="12739" xr:uid="{00000000-0005-0000-0000-00009C070000}"/>
    <cellStyle name="Comma 2 2 2 5 5 3 3" xfId="6555" xr:uid="{00000000-0005-0000-0000-00009D070000}"/>
    <cellStyle name="Comma 2 2 2 5 5 4" xfId="9647" xr:uid="{00000000-0005-0000-0000-00009E070000}"/>
    <cellStyle name="Comma 2 2 2 5 5 5" xfId="5620" xr:uid="{00000000-0005-0000-0000-00009F070000}"/>
    <cellStyle name="Comma 2 2 2 5 6" xfId="1574" xr:uid="{00000000-0005-0000-0000-0000A0070000}"/>
    <cellStyle name="Comma 2 2 2 5 6 2" xfId="10869" xr:uid="{00000000-0005-0000-0000-0000A1070000}"/>
    <cellStyle name="Comma 2 2 2 5 6 3" xfId="7777" xr:uid="{00000000-0005-0000-0000-0000A2070000}"/>
    <cellStyle name="Comma 2 2 2 5 7" xfId="3266" xr:uid="{00000000-0005-0000-0000-0000A3070000}"/>
    <cellStyle name="Comma 2 2 2 5 7 2" xfId="12561" xr:uid="{00000000-0005-0000-0000-0000A4070000}"/>
    <cellStyle name="Comma 2 2 2 5 7 3" xfId="6377" xr:uid="{00000000-0005-0000-0000-0000A5070000}"/>
    <cellStyle name="Comma 2 2 2 5 8" xfId="9469" xr:uid="{00000000-0005-0000-0000-0000A6070000}"/>
    <cellStyle name="Comma 2 2 2 5 9" xfId="4685" xr:uid="{00000000-0005-0000-0000-0000A7070000}"/>
    <cellStyle name="Comma 2 2 2 6" xfId="158" xr:uid="{00000000-0005-0000-0000-0000A8070000}"/>
    <cellStyle name="Comma 2 2 2 6 2" xfId="769" xr:uid="{00000000-0005-0000-0000-0000A9070000}"/>
    <cellStyle name="Comma 2 2 2 6 2 2" xfId="1380" xr:uid="{00000000-0005-0000-0000-0000AA070000}"/>
    <cellStyle name="Comma 2 2 2 6 2 2 2" xfId="2926" xr:uid="{00000000-0005-0000-0000-0000AB070000}"/>
    <cellStyle name="Comma 2 2 2 6 2 2 2 2" xfId="12221" xr:uid="{00000000-0005-0000-0000-0000AC070000}"/>
    <cellStyle name="Comma 2 2 2 6 2 2 2 3" xfId="9129" xr:uid="{00000000-0005-0000-0000-0000AD070000}"/>
    <cellStyle name="Comma 2 2 2 6 2 2 3" xfId="4472" xr:uid="{00000000-0005-0000-0000-0000AE070000}"/>
    <cellStyle name="Comma 2 2 2 6 2 2 3 2" xfId="13767" xr:uid="{00000000-0005-0000-0000-0000AF070000}"/>
    <cellStyle name="Comma 2 2 2 6 2 2 3 3" xfId="7583" xr:uid="{00000000-0005-0000-0000-0000B0070000}"/>
    <cellStyle name="Comma 2 2 2 6 2 2 4" xfId="10675" xr:uid="{00000000-0005-0000-0000-0000B1070000}"/>
    <cellStyle name="Comma 2 2 2 6 2 2 5" xfId="6037" xr:uid="{00000000-0005-0000-0000-0000B2070000}"/>
    <cellStyle name="Comma 2 2 2 6 2 3" xfId="1991" xr:uid="{00000000-0005-0000-0000-0000B3070000}"/>
    <cellStyle name="Comma 2 2 2 6 2 3 2" xfId="11286" xr:uid="{00000000-0005-0000-0000-0000B4070000}"/>
    <cellStyle name="Comma 2 2 2 6 2 3 3" xfId="8194" xr:uid="{00000000-0005-0000-0000-0000B5070000}"/>
    <cellStyle name="Comma 2 2 2 6 2 4" xfId="3861" xr:uid="{00000000-0005-0000-0000-0000B6070000}"/>
    <cellStyle name="Comma 2 2 2 6 2 4 2" xfId="13156" xr:uid="{00000000-0005-0000-0000-0000B7070000}"/>
    <cellStyle name="Comma 2 2 2 6 2 4 3" xfId="6972" xr:uid="{00000000-0005-0000-0000-0000B8070000}"/>
    <cellStyle name="Comma 2 2 2 6 2 5" xfId="10064" xr:uid="{00000000-0005-0000-0000-0000B9070000}"/>
    <cellStyle name="Comma 2 2 2 6 2 6" xfId="5102" xr:uid="{00000000-0005-0000-0000-0000BA070000}"/>
    <cellStyle name="Comma 2 2 2 6 3" xfId="1093" xr:uid="{00000000-0005-0000-0000-0000BB070000}"/>
    <cellStyle name="Comma 2 2 2 6 3 2" xfId="2315" xr:uid="{00000000-0005-0000-0000-0000BC070000}"/>
    <cellStyle name="Comma 2 2 2 6 3 2 2" xfId="11610" xr:uid="{00000000-0005-0000-0000-0000BD070000}"/>
    <cellStyle name="Comma 2 2 2 6 3 2 3" xfId="8518" xr:uid="{00000000-0005-0000-0000-0000BE070000}"/>
    <cellStyle name="Comma 2 2 2 6 3 3" xfId="4185" xr:uid="{00000000-0005-0000-0000-0000BF070000}"/>
    <cellStyle name="Comma 2 2 2 6 3 3 2" xfId="13480" xr:uid="{00000000-0005-0000-0000-0000C0070000}"/>
    <cellStyle name="Comma 2 2 2 6 3 3 3" xfId="7296" xr:uid="{00000000-0005-0000-0000-0000C1070000}"/>
    <cellStyle name="Comma 2 2 2 6 3 4" xfId="10388" xr:uid="{00000000-0005-0000-0000-0000C2070000}"/>
    <cellStyle name="Comma 2 2 2 6 3 5" xfId="5426" xr:uid="{00000000-0005-0000-0000-0000C3070000}"/>
    <cellStyle name="Comma 2 2 2 6 4" xfId="498" xr:uid="{00000000-0005-0000-0000-0000C4070000}"/>
    <cellStyle name="Comma 2 2 2 6 4 2" xfId="2655" xr:uid="{00000000-0005-0000-0000-0000C5070000}"/>
    <cellStyle name="Comma 2 2 2 6 4 2 2" xfId="11950" xr:uid="{00000000-0005-0000-0000-0000C6070000}"/>
    <cellStyle name="Comma 2 2 2 6 4 2 3" xfId="8858" xr:uid="{00000000-0005-0000-0000-0000C7070000}"/>
    <cellStyle name="Comma 2 2 2 6 4 3" xfId="3590" xr:uid="{00000000-0005-0000-0000-0000C8070000}"/>
    <cellStyle name="Comma 2 2 2 6 4 3 2" xfId="12885" xr:uid="{00000000-0005-0000-0000-0000C9070000}"/>
    <cellStyle name="Comma 2 2 2 6 4 3 3" xfId="6701" xr:uid="{00000000-0005-0000-0000-0000CA070000}"/>
    <cellStyle name="Comma 2 2 2 6 4 4" xfId="9793" xr:uid="{00000000-0005-0000-0000-0000CB070000}"/>
    <cellStyle name="Comma 2 2 2 6 4 5" xfId="5766" xr:uid="{00000000-0005-0000-0000-0000CC070000}"/>
    <cellStyle name="Comma 2 2 2 6 5" xfId="1720" xr:uid="{00000000-0005-0000-0000-0000CD070000}"/>
    <cellStyle name="Comma 2 2 2 6 5 2" xfId="11015" xr:uid="{00000000-0005-0000-0000-0000CE070000}"/>
    <cellStyle name="Comma 2 2 2 6 5 3" xfId="7923" xr:uid="{00000000-0005-0000-0000-0000CF070000}"/>
    <cellStyle name="Comma 2 2 2 6 6" xfId="3250" xr:uid="{00000000-0005-0000-0000-0000D0070000}"/>
    <cellStyle name="Comma 2 2 2 6 6 2" xfId="12545" xr:uid="{00000000-0005-0000-0000-0000D1070000}"/>
    <cellStyle name="Comma 2 2 2 6 6 3" xfId="6361" xr:uid="{00000000-0005-0000-0000-0000D2070000}"/>
    <cellStyle name="Comma 2 2 2 6 7" xfId="9453" xr:uid="{00000000-0005-0000-0000-0000D3070000}"/>
    <cellStyle name="Comma 2 2 2 6 8" xfId="4831" xr:uid="{00000000-0005-0000-0000-0000D4070000}"/>
    <cellStyle name="Comma 2 2 2 7" xfId="247" xr:uid="{00000000-0005-0000-0000-0000D5070000}"/>
    <cellStyle name="Comma 2 2 2 7 2" xfId="858" xr:uid="{00000000-0005-0000-0000-0000D6070000}"/>
    <cellStyle name="Comma 2 2 2 7 2 2" xfId="1469" xr:uid="{00000000-0005-0000-0000-0000D7070000}"/>
    <cellStyle name="Comma 2 2 2 7 2 2 2" xfId="3015" xr:uid="{00000000-0005-0000-0000-0000D8070000}"/>
    <cellStyle name="Comma 2 2 2 7 2 2 2 2" xfId="12310" xr:uid="{00000000-0005-0000-0000-0000D9070000}"/>
    <cellStyle name="Comma 2 2 2 7 2 2 2 3" xfId="9218" xr:uid="{00000000-0005-0000-0000-0000DA070000}"/>
    <cellStyle name="Comma 2 2 2 7 2 2 3" xfId="4561" xr:uid="{00000000-0005-0000-0000-0000DB070000}"/>
    <cellStyle name="Comma 2 2 2 7 2 2 3 2" xfId="13856" xr:uid="{00000000-0005-0000-0000-0000DC070000}"/>
    <cellStyle name="Comma 2 2 2 7 2 2 3 3" xfId="7672" xr:uid="{00000000-0005-0000-0000-0000DD070000}"/>
    <cellStyle name="Comma 2 2 2 7 2 2 4" xfId="10764" xr:uid="{00000000-0005-0000-0000-0000DE070000}"/>
    <cellStyle name="Comma 2 2 2 7 2 2 5" xfId="6126" xr:uid="{00000000-0005-0000-0000-0000DF070000}"/>
    <cellStyle name="Comma 2 2 2 7 2 3" xfId="2080" xr:uid="{00000000-0005-0000-0000-0000E0070000}"/>
    <cellStyle name="Comma 2 2 2 7 2 3 2" xfId="11375" xr:uid="{00000000-0005-0000-0000-0000E1070000}"/>
    <cellStyle name="Comma 2 2 2 7 2 3 3" xfId="8283" xr:uid="{00000000-0005-0000-0000-0000E2070000}"/>
    <cellStyle name="Comma 2 2 2 7 2 4" xfId="3950" xr:uid="{00000000-0005-0000-0000-0000E3070000}"/>
    <cellStyle name="Comma 2 2 2 7 2 4 2" xfId="13245" xr:uid="{00000000-0005-0000-0000-0000E4070000}"/>
    <cellStyle name="Comma 2 2 2 7 2 4 3" xfId="7061" xr:uid="{00000000-0005-0000-0000-0000E5070000}"/>
    <cellStyle name="Comma 2 2 2 7 2 5" xfId="10153" xr:uid="{00000000-0005-0000-0000-0000E6070000}"/>
    <cellStyle name="Comma 2 2 2 7 2 6" xfId="5191" xr:uid="{00000000-0005-0000-0000-0000E7070000}"/>
    <cellStyle name="Comma 2 2 2 7 3" xfId="1182" xr:uid="{00000000-0005-0000-0000-0000E8070000}"/>
    <cellStyle name="Comma 2 2 2 7 3 2" xfId="2404" xr:uid="{00000000-0005-0000-0000-0000E9070000}"/>
    <cellStyle name="Comma 2 2 2 7 3 2 2" xfId="11699" xr:uid="{00000000-0005-0000-0000-0000EA070000}"/>
    <cellStyle name="Comma 2 2 2 7 3 2 3" xfId="8607" xr:uid="{00000000-0005-0000-0000-0000EB070000}"/>
    <cellStyle name="Comma 2 2 2 7 3 3" xfId="4274" xr:uid="{00000000-0005-0000-0000-0000EC070000}"/>
    <cellStyle name="Comma 2 2 2 7 3 3 2" xfId="13569" xr:uid="{00000000-0005-0000-0000-0000ED070000}"/>
    <cellStyle name="Comma 2 2 2 7 3 3 3" xfId="7385" xr:uid="{00000000-0005-0000-0000-0000EE070000}"/>
    <cellStyle name="Comma 2 2 2 7 3 4" xfId="10477" xr:uid="{00000000-0005-0000-0000-0000EF070000}"/>
    <cellStyle name="Comma 2 2 2 7 3 5" xfId="5515" xr:uid="{00000000-0005-0000-0000-0000F0070000}"/>
    <cellStyle name="Comma 2 2 2 7 4" xfId="425" xr:uid="{00000000-0005-0000-0000-0000F1070000}"/>
    <cellStyle name="Comma 2 2 2 7 4 2" xfId="2582" xr:uid="{00000000-0005-0000-0000-0000F2070000}"/>
    <cellStyle name="Comma 2 2 2 7 4 2 2" xfId="11877" xr:uid="{00000000-0005-0000-0000-0000F3070000}"/>
    <cellStyle name="Comma 2 2 2 7 4 2 3" xfId="8785" xr:uid="{00000000-0005-0000-0000-0000F4070000}"/>
    <cellStyle name="Comma 2 2 2 7 4 3" xfId="3517" xr:uid="{00000000-0005-0000-0000-0000F5070000}"/>
    <cellStyle name="Comma 2 2 2 7 4 3 2" xfId="12812" xr:uid="{00000000-0005-0000-0000-0000F6070000}"/>
    <cellStyle name="Comma 2 2 2 7 4 3 3" xfId="6628" xr:uid="{00000000-0005-0000-0000-0000F7070000}"/>
    <cellStyle name="Comma 2 2 2 7 4 4" xfId="9720" xr:uid="{00000000-0005-0000-0000-0000F8070000}"/>
    <cellStyle name="Comma 2 2 2 7 4 5" xfId="5693" xr:uid="{00000000-0005-0000-0000-0000F9070000}"/>
    <cellStyle name="Comma 2 2 2 7 5" xfId="1647" xr:uid="{00000000-0005-0000-0000-0000FA070000}"/>
    <cellStyle name="Comma 2 2 2 7 5 2" xfId="10942" xr:uid="{00000000-0005-0000-0000-0000FB070000}"/>
    <cellStyle name="Comma 2 2 2 7 5 3" xfId="7850" xr:uid="{00000000-0005-0000-0000-0000FC070000}"/>
    <cellStyle name="Comma 2 2 2 7 6" xfId="3339" xr:uid="{00000000-0005-0000-0000-0000FD070000}"/>
    <cellStyle name="Comma 2 2 2 7 6 2" xfId="12634" xr:uid="{00000000-0005-0000-0000-0000FE070000}"/>
    <cellStyle name="Comma 2 2 2 7 6 3" xfId="6450" xr:uid="{00000000-0005-0000-0000-0000FF070000}"/>
    <cellStyle name="Comma 2 2 2 7 7" xfId="9542" xr:uid="{00000000-0005-0000-0000-000000080000}"/>
    <cellStyle name="Comma 2 2 2 7 8" xfId="4758" xr:uid="{00000000-0005-0000-0000-000001080000}"/>
    <cellStyle name="Comma 2 2 2 8" xfId="85" xr:uid="{00000000-0005-0000-0000-000002080000}"/>
    <cellStyle name="Comma 2 2 2 8 2" xfId="696" xr:uid="{00000000-0005-0000-0000-000003080000}"/>
    <cellStyle name="Comma 2 2 2 8 2 2" xfId="1343" xr:uid="{00000000-0005-0000-0000-000004080000}"/>
    <cellStyle name="Comma 2 2 2 8 2 2 2" xfId="2853" xr:uid="{00000000-0005-0000-0000-000005080000}"/>
    <cellStyle name="Comma 2 2 2 8 2 2 2 2" xfId="12148" xr:uid="{00000000-0005-0000-0000-000006080000}"/>
    <cellStyle name="Comma 2 2 2 8 2 2 2 3" xfId="9056" xr:uid="{00000000-0005-0000-0000-000007080000}"/>
    <cellStyle name="Comma 2 2 2 8 2 2 3" xfId="4435" xr:uid="{00000000-0005-0000-0000-000008080000}"/>
    <cellStyle name="Comma 2 2 2 8 2 2 3 2" xfId="13730" xr:uid="{00000000-0005-0000-0000-000009080000}"/>
    <cellStyle name="Comma 2 2 2 8 2 2 3 3" xfId="7546" xr:uid="{00000000-0005-0000-0000-00000A080000}"/>
    <cellStyle name="Comma 2 2 2 8 2 2 4" xfId="10638" xr:uid="{00000000-0005-0000-0000-00000B080000}"/>
    <cellStyle name="Comma 2 2 2 8 2 2 5" xfId="5964" xr:uid="{00000000-0005-0000-0000-00000C080000}"/>
    <cellStyle name="Comma 2 2 2 8 2 3" xfId="1918" xr:uid="{00000000-0005-0000-0000-00000D080000}"/>
    <cellStyle name="Comma 2 2 2 8 2 3 2" xfId="11213" xr:uid="{00000000-0005-0000-0000-00000E080000}"/>
    <cellStyle name="Comma 2 2 2 8 2 3 3" xfId="8121" xr:uid="{00000000-0005-0000-0000-00000F080000}"/>
    <cellStyle name="Comma 2 2 2 8 2 4" xfId="3788" xr:uid="{00000000-0005-0000-0000-000010080000}"/>
    <cellStyle name="Comma 2 2 2 8 2 4 2" xfId="13083" xr:uid="{00000000-0005-0000-0000-000011080000}"/>
    <cellStyle name="Comma 2 2 2 8 2 4 3" xfId="6899" xr:uid="{00000000-0005-0000-0000-000012080000}"/>
    <cellStyle name="Comma 2 2 2 8 2 5" xfId="9991" xr:uid="{00000000-0005-0000-0000-000013080000}"/>
    <cellStyle name="Comma 2 2 2 8 2 6" xfId="5029" xr:uid="{00000000-0005-0000-0000-000014080000}"/>
    <cellStyle name="Comma 2 2 2 8 3" xfId="1020" xr:uid="{00000000-0005-0000-0000-000015080000}"/>
    <cellStyle name="Comma 2 2 2 8 3 2" xfId="2242" xr:uid="{00000000-0005-0000-0000-000016080000}"/>
    <cellStyle name="Comma 2 2 2 8 3 2 2" xfId="11537" xr:uid="{00000000-0005-0000-0000-000017080000}"/>
    <cellStyle name="Comma 2 2 2 8 3 2 3" xfId="8445" xr:uid="{00000000-0005-0000-0000-000018080000}"/>
    <cellStyle name="Comma 2 2 2 8 3 3" xfId="4112" xr:uid="{00000000-0005-0000-0000-000019080000}"/>
    <cellStyle name="Comma 2 2 2 8 3 3 2" xfId="13407" xr:uid="{00000000-0005-0000-0000-00001A080000}"/>
    <cellStyle name="Comma 2 2 2 8 3 3 3" xfId="7223" xr:uid="{00000000-0005-0000-0000-00001B080000}"/>
    <cellStyle name="Comma 2 2 2 8 3 4" xfId="10315" xr:uid="{00000000-0005-0000-0000-00001C080000}"/>
    <cellStyle name="Comma 2 2 2 8 3 5" xfId="5353" xr:uid="{00000000-0005-0000-0000-00001D080000}"/>
    <cellStyle name="Comma 2 2 2 8 4" xfId="610" xr:uid="{00000000-0005-0000-0000-00001E080000}"/>
    <cellStyle name="Comma 2 2 2 8 4 2" xfId="2767" xr:uid="{00000000-0005-0000-0000-00001F080000}"/>
    <cellStyle name="Comma 2 2 2 8 4 2 2" xfId="12062" xr:uid="{00000000-0005-0000-0000-000020080000}"/>
    <cellStyle name="Comma 2 2 2 8 4 2 3" xfId="8970" xr:uid="{00000000-0005-0000-0000-000021080000}"/>
    <cellStyle name="Comma 2 2 2 8 4 3" xfId="3702" xr:uid="{00000000-0005-0000-0000-000022080000}"/>
    <cellStyle name="Comma 2 2 2 8 4 3 2" xfId="12997" xr:uid="{00000000-0005-0000-0000-000023080000}"/>
    <cellStyle name="Comma 2 2 2 8 4 3 3" xfId="6813" xr:uid="{00000000-0005-0000-0000-000024080000}"/>
    <cellStyle name="Comma 2 2 2 8 4 4" xfId="9905" xr:uid="{00000000-0005-0000-0000-000025080000}"/>
    <cellStyle name="Comma 2 2 2 8 4 5" xfId="5878" xr:uid="{00000000-0005-0000-0000-000026080000}"/>
    <cellStyle name="Comma 2 2 2 8 5" xfId="1832" xr:uid="{00000000-0005-0000-0000-000027080000}"/>
    <cellStyle name="Comma 2 2 2 8 5 2" xfId="11127" xr:uid="{00000000-0005-0000-0000-000028080000}"/>
    <cellStyle name="Comma 2 2 2 8 5 3" xfId="8035" xr:uid="{00000000-0005-0000-0000-000029080000}"/>
    <cellStyle name="Comma 2 2 2 8 6" xfId="3177" xr:uid="{00000000-0005-0000-0000-00002A080000}"/>
    <cellStyle name="Comma 2 2 2 8 6 2" xfId="12472" xr:uid="{00000000-0005-0000-0000-00002B080000}"/>
    <cellStyle name="Comma 2 2 2 8 6 3" xfId="6288" xr:uid="{00000000-0005-0000-0000-00002C080000}"/>
    <cellStyle name="Comma 2 2 2 8 7" xfId="9380" xr:uid="{00000000-0005-0000-0000-00002D080000}"/>
    <cellStyle name="Comma 2 2 2 8 8" xfId="4943" xr:uid="{00000000-0005-0000-0000-00002E080000}"/>
    <cellStyle name="Comma 2 2 2 9" xfId="622" xr:uid="{00000000-0005-0000-0000-00002F080000}"/>
    <cellStyle name="Comma 2 2 2 9 2" xfId="1270" xr:uid="{00000000-0005-0000-0000-000030080000}"/>
    <cellStyle name="Comma 2 2 2 9 2 2" xfId="2779" xr:uid="{00000000-0005-0000-0000-000031080000}"/>
    <cellStyle name="Comma 2 2 2 9 2 2 2" xfId="12074" xr:uid="{00000000-0005-0000-0000-000032080000}"/>
    <cellStyle name="Comma 2 2 2 9 2 2 3" xfId="8982" xr:uid="{00000000-0005-0000-0000-000033080000}"/>
    <cellStyle name="Comma 2 2 2 9 2 3" xfId="4362" xr:uid="{00000000-0005-0000-0000-000034080000}"/>
    <cellStyle name="Comma 2 2 2 9 2 3 2" xfId="13657" xr:uid="{00000000-0005-0000-0000-000035080000}"/>
    <cellStyle name="Comma 2 2 2 9 2 3 3" xfId="7473" xr:uid="{00000000-0005-0000-0000-000036080000}"/>
    <cellStyle name="Comma 2 2 2 9 2 4" xfId="10565" xr:uid="{00000000-0005-0000-0000-000037080000}"/>
    <cellStyle name="Comma 2 2 2 9 2 5" xfId="5890" xr:uid="{00000000-0005-0000-0000-000038080000}"/>
    <cellStyle name="Comma 2 2 2 9 3" xfId="1844" xr:uid="{00000000-0005-0000-0000-000039080000}"/>
    <cellStyle name="Comma 2 2 2 9 3 2" xfId="11139" xr:uid="{00000000-0005-0000-0000-00003A080000}"/>
    <cellStyle name="Comma 2 2 2 9 3 3" xfId="8047" xr:uid="{00000000-0005-0000-0000-00003B080000}"/>
    <cellStyle name="Comma 2 2 2 9 4" xfId="3714" xr:uid="{00000000-0005-0000-0000-00003C080000}"/>
    <cellStyle name="Comma 2 2 2 9 4 2" xfId="13009" xr:uid="{00000000-0005-0000-0000-00003D080000}"/>
    <cellStyle name="Comma 2 2 2 9 4 3" xfId="6825" xr:uid="{00000000-0005-0000-0000-00003E080000}"/>
    <cellStyle name="Comma 2 2 2 9 5" xfId="9917" xr:uid="{00000000-0005-0000-0000-00003F080000}"/>
    <cellStyle name="Comma 2 2 2 9 6" xfId="4955" xr:uid="{00000000-0005-0000-0000-000040080000}"/>
    <cellStyle name="Comma 2 2 3" xfId="15" xr:uid="{00000000-0005-0000-0000-000041080000}"/>
    <cellStyle name="Comma 2 2 3 10" xfId="950" xr:uid="{00000000-0005-0000-0000-000042080000}"/>
    <cellStyle name="Comma 2 2 3 10 2" xfId="2172" xr:uid="{00000000-0005-0000-0000-000043080000}"/>
    <cellStyle name="Comma 2 2 3 10 2 2" xfId="11467" xr:uid="{00000000-0005-0000-0000-000044080000}"/>
    <cellStyle name="Comma 2 2 3 10 2 3" xfId="8375" xr:uid="{00000000-0005-0000-0000-000045080000}"/>
    <cellStyle name="Comma 2 2 3 10 3" xfId="4042" xr:uid="{00000000-0005-0000-0000-000046080000}"/>
    <cellStyle name="Comma 2 2 3 10 3 2" xfId="13337" xr:uid="{00000000-0005-0000-0000-000047080000}"/>
    <cellStyle name="Comma 2 2 3 10 3 3" xfId="7153" xr:uid="{00000000-0005-0000-0000-000048080000}"/>
    <cellStyle name="Comma 2 2 3 10 4" xfId="10245" xr:uid="{00000000-0005-0000-0000-000049080000}"/>
    <cellStyle name="Comma 2 2 3 10 5" xfId="5283" xr:uid="{00000000-0005-0000-0000-00004A080000}"/>
    <cellStyle name="Comma 2 2 3 11" xfId="339" xr:uid="{00000000-0005-0000-0000-00004B080000}"/>
    <cellStyle name="Comma 2 2 3 11 2" xfId="2496" xr:uid="{00000000-0005-0000-0000-00004C080000}"/>
    <cellStyle name="Comma 2 2 3 11 2 2" xfId="11791" xr:uid="{00000000-0005-0000-0000-00004D080000}"/>
    <cellStyle name="Comma 2 2 3 11 2 3" xfId="8699" xr:uid="{00000000-0005-0000-0000-00004E080000}"/>
    <cellStyle name="Comma 2 2 3 11 3" xfId="3431" xr:uid="{00000000-0005-0000-0000-00004F080000}"/>
    <cellStyle name="Comma 2 2 3 11 3 2" xfId="12726" xr:uid="{00000000-0005-0000-0000-000050080000}"/>
    <cellStyle name="Comma 2 2 3 11 3 3" xfId="6542" xr:uid="{00000000-0005-0000-0000-000051080000}"/>
    <cellStyle name="Comma 2 2 3 11 4" xfId="9634" xr:uid="{00000000-0005-0000-0000-000052080000}"/>
    <cellStyle name="Comma 2 2 3 11 5" xfId="5607" xr:uid="{00000000-0005-0000-0000-000053080000}"/>
    <cellStyle name="Comma 2 2 3 12" xfId="1561" xr:uid="{00000000-0005-0000-0000-000054080000}"/>
    <cellStyle name="Comma 2 2 3 12 2" xfId="10856" xr:uid="{00000000-0005-0000-0000-000055080000}"/>
    <cellStyle name="Comma 2 2 3 12 3" xfId="7764" xr:uid="{00000000-0005-0000-0000-000056080000}"/>
    <cellStyle name="Comma 2 2 3 13" xfId="3107" xr:uid="{00000000-0005-0000-0000-000057080000}"/>
    <cellStyle name="Comma 2 2 3 13 2" xfId="12402" xr:uid="{00000000-0005-0000-0000-000058080000}"/>
    <cellStyle name="Comma 2 2 3 13 3" xfId="6218" xr:uid="{00000000-0005-0000-0000-000059080000}"/>
    <cellStyle name="Comma 2 2 3 14" xfId="9310" xr:uid="{00000000-0005-0000-0000-00005A080000}"/>
    <cellStyle name="Comma 2 2 3 15" xfId="4672" xr:uid="{00000000-0005-0000-0000-00005B080000}"/>
    <cellStyle name="Comma 2 2 3 2" xfId="25" xr:uid="{00000000-0005-0000-0000-00005C080000}"/>
    <cellStyle name="Comma 2 2 3 2 10" xfId="347" xr:uid="{00000000-0005-0000-0000-00005D080000}"/>
    <cellStyle name="Comma 2 2 3 2 10 2" xfId="2504" xr:uid="{00000000-0005-0000-0000-00005E080000}"/>
    <cellStyle name="Comma 2 2 3 2 10 2 2" xfId="11799" xr:uid="{00000000-0005-0000-0000-00005F080000}"/>
    <cellStyle name="Comma 2 2 3 2 10 2 3" xfId="8707" xr:uid="{00000000-0005-0000-0000-000060080000}"/>
    <cellStyle name="Comma 2 2 3 2 10 3" xfId="3439" xr:uid="{00000000-0005-0000-0000-000061080000}"/>
    <cellStyle name="Comma 2 2 3 2 10 3 2" xfId="12734" xr:uid="{00000000-0005-0000-0000-000062080000}"/>
    <cellStyle name="Comma 2 2 3 2 10 3 3" xfId="6550" xr:uid="{00000000-0005-0000-0000-000063080000}"/>
    <cellStyle name="Comma 2 2 3 2 10 4" xfId="9642" xr:uid="{00000000-0005-0000-0000-000064080000}"/>
    <cellStyle name="Comma 2 2 3 2 10 5" xfId="5615" xr:uid="{00000000-0005-0000-0000-000065080000}"/>
    <cellStyle name="Comma 2 2 3 2 11" xfId="1569" xr:uid="{00000000-0005-0000-0000-000066080000}"/>
    <cellStyle name="Comma 2 2 3 2 11 2" xfId="10864" xr:uid="{00000000-0005-0000-0000-000067080000}"/>
    <cellStyle name="Comma 2 2 3 2 11 3" xfId="7772" xr:uid="{00000000-0005-0000-0000-000068080000}"/>
    <cellStyle name="Comma 2 2 3 2 12" xfId="3117" xr:uid="{00000000-0005-0000-0000-000069080000}"/>
    <cellStyle name="Comma 2 2 3 2 12 2" xfId="12412" xr:uid="{00000000-0005-0000-0000-00006A080000}"/>
    <cellStyle name="Comma 2 2 3 2 12 3" xfId="6228" xr:uid="{00000000-0005-0000-0000-00006B080000}"/>
    <cellStyle name="Comma 2 2 3 2 13" xfId="9320" xr:uid="{00000000-0005-0000-0000-00006C080000}"/>
    <cellStyle name="Comma 2 2 3 2 14" xfId="4680" xr:uid="{00000000-0005-0000-0000-00006D080000}"/>
    <cellStyle name="Comma 2 2 3 2 2" xfId="43" xr:uid="{00000000-0005-0000-0000-00006E080000}"/>
    <cellStyle name="Comma 2 2 3 2 2 10" xfId="3135" xr:uid="{00000000-0005-0000-0000-00006F080000}"/>
    <cellStyle name="Comma 2 2 3 2 2 10 2" xfId="12430" xr:uid="{00000000-0005-0000-0000-000070080000}"/>
    <cellStyle name="Comma 2 2 3 2 2 10 3" xfId="6246" xr:uid="{00000000-0005-0000-0000-000071080000}"/>
    <cellStyle name="Comma 2 2 3 2 2 11" xfId="9338" xr:uid="{00000000-0005-0000-0000-000072080000}"/>
    <cellStyle name="Comma 2 2 3 2 2 12" xfId="4717" xr:uid="{00000000-0005-0000-0000-000073080000}"/>
    <cellStyle name="Comma 2 2 3 2 2 2" xfId="80" xr:uid="{00000000-0005-0000-0000-000074080000}"/>
    <cellStyle name="Comma 2 2 3 2 2 2 10" xfId="9375" xr:uid="{00000000-0005-0000-0000-000075080000}"/>
    <cellStyle name="Comma 2 2 3 2 2 2 11" xfId="4753" xr:uid="{00000000-0005-0000-0000-000076080000}"/>
    <cellStyle name="Comma 2 2 3 2 2 2 2" xfId="242" xr:uid="{00000000-0005-0000-0000-000077080000}"/>
    <cellStyle name="Comma 2 2 3 2 2 2 2 2" xfId="853" xr:uid="{00000000-0005-0000-0000-000078080000}"/>
    <cellStyle name="Comma 2 2 3 2 2 2 2 2 2" xfId="1464" xr:uid="{00000000-0005-0000-0000-000079080000}"/>
    <cellStyle name="Comma 2 2 3 2 2 2 2 2 2 2" xfId="3010" xr:uid="{00000000-0005-0000-0000-00007A080000}"/>
    <cellStyle name="Comma 2 2 3 2 2 2 2 2 2 2 2" xfId="12305" xr:uid="{00000000-0005-0000-0000-00007B080000}"/>
    <cellStyle name="Comma 2 2 3 2 2 2 2 2 2 2 3" xfId="9213" xr:uid="{00000000-0005-0000-0000-00007C080000}"/>
    <cellStyle name="Comma 2 2 3 2 2 2 2 2 2 3" xfId="4556" xr:uid="{00000000-0005-0000-0000-00007D080000}"/>
    <cellStyle name="Comma 2 2 3 2 2 2 2 2 2 3 2" xfId="13851" xr:uid="{00000000-0005-0000-0000-00007E080000}"/>
    <cellStyle name="Comma 2 2 3 2 2 2 2 2 2 3 3" xfId="7667" xr:uid="{00000000-0005-0000-0000-00007F080000}"/>
    <cellStyle name="Comma 2 2 3 2 2 2 2 2 2 4" xfId="10759" xr:uid="{00000000-0005-0000-0000-000080080000}"/>
    <cellStyle name="Comma 2 2 3 2 2 2 2 2 2 5" xfId="6121" xr:uid="{00000000-0005-0000-0000-000081080000}"/>
    <cellStyle name="Comma 2 2 3 2 2 2 2 2 3" xfId="2075" xr:uid="{00000000-0005-0000-0000-000082080000}"/>
    <cellStyle name="Comma 2 2 3 2 2 2 2 2 3 2" xfId="11370" xr:uid="{00000000-0005-0000-0000-000083080000}"/>
    <cellStyle name="Comma 2 2 3 2 2 2 2 2 3 3" xfId="8278" xr:uid="{00000000-0005-0000-0000-000084080000}"/>
    <cellStyle name="Comma 2 2 3 2 2 2 2 2 4" xfId="3945" xr:uid="{00000000-0005-0000-0000-000085080000}"/>
    <cellStyle name="Comma 2 2 3 2 2 2 2 2 4 2" xfId="13240" xr:uid="{00000000-0005-0000-0000-000086080000}"/>
    <cellStyle name="Comma 2 2 3 2 2 2 2 2 4 3" xfId="7056" xr:uid="{00000000-0005-0000-0000-000087080000}"/>
    <cellStyle name="Comma 2 2 3 2 2 2 2 2 5" xfId="10148" xr:uid="{00000000-0005-0000-0000-000088080000}"/>
    <cellStyle name="Comma 2 2 3 2 2 2 2 2 6" xfId="5186" xr:uid="{00000000-0005-0000-0000-000089080000}"/>
    <cellStyle name="Comma 2 2 3 2 2 2 2 3" xfId="1177" xr:uid="{00000000-0005-0000-0000-00008A080000}"/>
    <cellStyle name="Comma 2 2 3 2 2 2 2 3 2" xfId="2399" xr:uid="{00000000-0005-0000-0000-00008B080000}"/>
    <cellStyle name="Comma 2 2 3 2 2 2 2 3 2 2" xfId="11694" xr:uid="{00000000-0005-0000-0000-00008C080000}"/>
    <cellStyle name="Comma 2 2 3 2 2 2 2 3 2 3" xfId="8602" xr:uid="{00000000-0005-0000-0000-00008D080000}"/>
    <cellStyle name="Comma 2 2 3 2 2 2 2 3 3" xfId="4269" xr:uid="{00000000-0005-0000-0000-00008E080000}"/>
    <cellStyle name="Comma 2 2 3 2 2 2 2 3 3 2" xfId="13564" xr:uid="{00000000-0005-0000-0000-00008F080000}"/>
    <cellStyle name="Comma 2 2 3 2 2 2 2 3 3 3" xfId="7380" xr:uid="{00000000-0005-0000-0000-000090080000}"/>
    <cellStyle name="Comma 2 2 3 2 2 2 2 3 4" xfId="10472" xr:uid="{00000000-0005-0000-0000-000091080000}"/>
    <cellStyle name="Comma 2 2 3 2 2 2 2 3 5" xfId="5510" xr:uid="{00000000-0005-0000-0000-000092080000}"/>
    <cellStyle name="Comma 2 2 3 2 2 2 2 4" xfId="582" xr:uid="{00000000-0005-0000-0000-000093080000}"/>
    <cellStyle name="Comma 2 2 3 2 2 2 2 4 2" xfId="2739" xr:uid="{00000000-0005-0000-0000-000094080000}"/>
    <cellStyle name="Comma 2 2 3 2 2 2 2 4 2 2" xfId="12034" xr:uid="{00000000-0005-0000-0000-000095080000}"/>
    <cellStyle name="Comma 2 2 3 2 2 2 2 4 2 3" xfId="8942" xr:uid="{00000000-0005-0000-0000-000096080000}"/>
    <cellStyle name="Comma 2 2 3 2 2 2 2 4 3" xfId="3674" xr:uid="{00000000-0005-0000-0000-000097080000}"/>
    <cellStyle name="Comma 2 2 3 2 2 2 2 4 3 2" xfId="12969" xr:uid="{00000000-0005-0000-0000-000098080000}"/>
    <cellStyle name="Comma 2 2 3 2 2 2 2 4 3 3" xfId="6785" xr:uid="{00000000-0005-0000-0000-000099080000}"/>
    <cellStyle name="Comma 2 2 3 2 2 2 2 4 4" xfId="9877" xr:uid="{00000000-0005-0000-0000-00009A080000}"/>
    <cellStyle name="Comma 2 2 3 2 2 2 2 4 5" xfId="5850" xr:uid="{00000000-0005-0000-0000-00009B080000}"/>
    <cellStyle name="Comma 2 2 3 2 2 2 2 5" xfId="1804" xr:uid="{00000000-0005-0000-0000-00009C080000}"/>
    <cellStyle name="Comma 2 2 3 2 2 2 2 5 2" xfId="11099" xr:uid="{00000000-0005-0000-0000-00009D080000}"/>
    <cellStyle name="Comma 2 2 3 2 2 2 2 5 3" xfId="8007" xr:uid="{00000000-0005-0000-0000-00009E080000}"/>
    <cellStyle name="Comma 2 2 3 2 2 2 2 6" xfId="3334" xr:uid="{00000000-0005-0000-0000-00009F080000}"/>
    <cellStyle name="Comma 2 2 3 2 2 2 2 6 2" xfId="12629" xr:uid="{00000000-0005-0000-0000-0000A0080000}"/>
    <cellStyle name="Comma 2 2 3 2 2 2 2 6 3" xfId="6445" xr:uid="{00000000-0005-0000-0000-0000A1080000}"/>
    <cellStyle name="Comma 2 2 3 2 2 2 2 7" xfId="9537" xr:uid="{00000000-0005-0000-0000-0000A2080000}"/>
    <cellStyle name="Comma 2 2 3 2 2 2 2 8" xfId="4915" xr:uid="{00000000-0005-0000-0000-0000A3080000}"/>
    <cellStyle name="Comma 2 2 3 2 2 2 3" xfId="315" xr:uid="{00000000-0005-0000-0000-0000A4080000}"/>
    <cellStyle name="Comma 2 2 3 2 2 2 3 2" xfId="926" xr:uid="{00000000-0005-0000-0000-0000A5080000}"/>
    <cellStyle name="Comma 2 2 3 2 2 2 3 2 2" xfId="1537" xr:uid="{00000000-0005-0000-0000-0000A6080000}"/>
    <cellStyle name="Comma 2 2 3 2 2 2 3 2 2 2" xfId="3083" xr:uid="{00000000-0005-0000-0000-0000A7080000}"/>
    <cellStyle name="Comma 2 2 3 2 2 2 3 2 2 2 2" xfId="12378" xr:uid="{00000000-0005-0000-0000-0000A8080000}"/>
    <cellStyle name="Comma 2 2 3 2 2 2 3 2 2 2 3" xfId="9286" xr:uid="{00000000-0005-0000-0000-0000A9080000}"/>
    <cellStyle name="Comma 2 2 3 2 2 2 3 2 2 3" xfId="4629" xr:uid="{00000000-0005-0000-0000-0000AA080000}"/>
    <cellStyle name="Comma 2 2 3 2 2 2 3 2 2 3 2" xfId="13924" xr:uid="{00000000-0005-0000-0000-0000AB080000}"/>
    <cellStyle name="Comma 2 2 3 2 2 2 3 2 2 3 3" xfId="7740" xr:uid="{00000000-0005-0000-0000-0000AC080000}"/>
    <cellStyle name="Comma 2 2 3 2 2 2 3 2 2 4" xfId="10832" xr:uid="{00000000-0005-0000-0000-0000AD080000}"/>
    <cellStyle name="Comma 2 2 3 2 2 2 3 2 2 5" xfId="6194" xr:uid="{00000000-0005-0000-0000-0000AE080000}"/>
    <cellStyle name="Comma 2 2 3 2 2 2 3 2 3" xfId="2148" xr:uid="{00000000-0005-0000-0000-0000AF080000}"/>
    <cellStyle name="Comma 2 2 3 2 2 2 3 2 3 2" xfId="11443" xr:uid="{00000000-0005-0000-0000-0000B0080000}"/>
    <cellStyle name="Comma 2 2 3 2 2 2 3 2 3 3" xfId="8351" xr:uid="{00000000-0005-0000-0000-0000B1080000}"/>
    <cellStyle name="Comma 2 2 3 2 2 2 3 2 4" xfId="4018" xr:uid="{00000000-0005-0000-0000-0000B2080000}"/>
    <cellStyle name="Comma 2 2 3 2 2 2 3 2 4 2" xfId="13313" xr:uid="{00000000-0005-0000-0000-0000B3080000}"/>
    <cellStyle name="Comma 2 2 3 2 2 2 3 2 4 3" xfId="7129" xr:uid="{00000000-0005-0000-0000-0000B4080000}"/>
    <cellStyle name="Comma 2 2 3 2 2 2 3 2 5" xfId="10221" xr:uid="{00000000-0005-0000-0000-0000B5080000}"/>
    <cellStyle name="Comma 2 2 3 2 2 2 3 2 6" xfId="5259" xr:uid="{00000000-0005-0000-0000-0000B6080000}"/>
    <cellStyle name="Comma 2 2 3 2 2 2 3 3" xfId="1250" xr:uid="{00000000-0005-0000-0000-0000B7080000}"/>
    <cellStyle name="Comma 2 2 3 2 2 2 3 3 2" xfId="2472" xr:uid="{00000000-0005-0000-0000-0000B8080000}"/>
    <cellStyle name="Comma 2 2 3 2 2 2 3 3 2 2" xfId="11767" xr:uid="{00000000-0005-0000-0000-0000B9080000}"/>
    <cellStyle name="Comma 2 2 3 2 2 2 3 3 2 3" xfId="8675" xr:uid="{00000000-0005-0000-0000-0000BA080000}"/>
    <cellStyle name="Comma 2 2 3 2 2 2 3 3 3" xfId="4342" xr:uid="{00000000-0005-0000-0000-0000BB080000}"/>
    <cellStyle name="Comma 2 2 3 2 2 2 3 3 3 2" xfId="13637" xr:uid="{00000000-0005-0000-0000-0000BC080000}"/>
    <cellStyle name="Comma 2 2 3 2 2 2 3 3 3 3" xfId="7453" xr:uid="{00000000-0005-0000-0000-0000BD080000}"/>
    <cellStyle name="Comma 2 2 3 2 2 2 3 3 4" xfId="10545" xr:uid="{00000000-0005-0000-0000-0000BE080000}"/>
    <cellStyle name="Comma 2 2 3 2 2 2 3 3 5" xfId="5583" xr:uid="{00000000-0005-0000-0000-0000BF080000}"/>
    <cellStyle name="Comma 2 2 3 2 2 2 3 4" xfId="493" xr:uid="{00000000-0005-0000-0000-0000C0080000}"/>
    <cellStyle name="Comma 2 2 3 2 2 2 3 4 2" xfId="2650" xr:uid="{00000000-0005-0000-0000-0000C1080000}"/>
    <cellStyle name="Comma 2 2 3 2 2 2 3 4 2 2" xfId="11945" xr:uid="{00000000-0005-0000-0000-0000C2080000}"/>
    <cellStyle name="Comma 2 2 3 2 2 2 3 4 2 3" xfId="8853" xr:uid="{00000000-0005-0000-0000-0000C3080000}"/>
    <cellStyle name="Comma 2 2 3 2 2 2 3 4 3" xfId="3585" xr:uid="{00000000-0005-0000-0000-0000C4080000}"/>
    <cellStyle name="Comma 2 2 3 2 2 2 3 4 3 2" xfId="12880" xr:uid="{00000000-0005-0000-0000-0000C5080000}"/>
    <cellStyle name="Comma 2 2 3 2 2 2 3 4 3 3" xfId="6696" xr:uid="{00000000-0005-0000-0000-0000C6080000}"/>
    <cellStyle name="Comma 2 2 3 2 2 2 3 4 4" xfId="9788" xr:uid="{00000000-0005-0000-0000-0000C7080000}"/>
    <cellStyle name="Comma 2 2 3 2 2 2 3 4 5" xfId="5761" xr:uid="{00000000-0005-0000-0000-0000C8080000}"/>
    <cellStyle name="Comma 2 2 3 2 2 2 3 5" xfId="1715" xr:uid="{00000000-0005-0000-0000-0000C9080000}"/>
    <cellStyle name="Comma 2 2 3 2 2 2 3 5 2" xfId="11010" xr:uid="{00000000-0005-0000-0000-0000CA080000}"/>
    <cellStyle name="Comma 2 2 3 2 2 2 3 5 3" xfId="7918" xr:uid="{00000000-0005-0000-0000-0000CB080000}"/>
    <cellStyle name="Comma 2 2 3 2 2 2 3 6" xfId="3407" xr:uid="{00000000-0005-0000-0000-0000CC080000}"/>
    <cellStyle name="Comma 2 2 3 2 2 2 3 6 2" xfId="12702" xr:uid="{00000000-0005-0000-0000-0000CD080000}"/>
    <cellStyle name="Comma 2 2 3 2 2 2 3 6 3" xfId="6518" xr:uid="{00000000-0005-0000-0000-0000CE080000}"/>
    <cellStyle name="Comma 2 2 3 2 2 2 3 7" xfId="9610" xr:uid="{00000000-0005-0000-0000-0000CF080000}"/>
    <cellStyle name="Comma 2 2 3 2 2 2 3 8" xfId="4826" xr:uid="{00000000-0005-0000-0000-0000D0080000}"/>
    <cellStyle name="Comma 2 2 3 2 2 2 4" xfId="153" xr:uid="{00000000-0005-0000-0000-0000D1080000}"/>
    <cellStyle name="Comma 2 2 3 2 2 2 4 2" xfId="1088" xr:uid="{00000000-0005-0000-0000-0000D2080000}"/>
    <cellStyle name="Comma 2 2 3 2 2 2 4 2 2" xfId="2310" xr:uid="{00000000-0005-0000-0000-0000D3080000}"/>
    <cellStyle name="Comma 2 2 3 2 2 2 4 2 2 2" xfId="11605" xr:uid="{00000000-0005-0000-0000-0000D4080000}"/>
    <cellStyle name="Comma 2 2 3 2 2 2 4 2 2 3" xfId="8513" xr:uid="{00000000-0005-0000-0000-0000D5080000}"/>
    <cellStyle name="Comma 2 2 3 2 2 2 4 2 3" xfId="4180" xr:uid="{00000000-0005-0000-0000-0000D6080000}"/>
    <cellStyle name="Comma 2 2 3 2 2 2 4 2 3 2" xfId="13475" xr:uid="{00000000-0005-0000-0000-0000D7080000}"/>
    <cellStyle name="Comma 2 2 3 2 2 2 4 2 3 3" xfId="7291" xr:uid="{00000000-0005-0000-0000-0000D8080000}"/>
    <cellStyle name="Comma 2 2 3 2 2 2 4 2 4" xfId="10383" xr:uid="{00000000-0005-0000-0000-0000D9080000}"/>
    <cellStyle name="Comma 2 2 3 2 2 2 4 2 5" xfId="5421" xr:uid="{00000000-0005-0000-0000-0000DA080000}"/>
    <cellStyle name="Comma 2 2 3 2 2 2 4 3" xfId="764" xr:uid="{00000000-0005-0000-0000-0000DB080000}"/>
    <cellStyle name="Comma 2 2 3 2 2 2 4 3 2" xfId="2921" xr:uid="{00000000-0005-0000-0000-0000DC080000}"/>
    <cellStyle name="Comma 2 2 3 2 2 2 4 3 2 2" xfId="12216" xr:uid="{00000000-0005-0000-0000-0000DD080000}"/>
    <cellStyle name="Comma 2 2 3 2 2 2 4 3 2 3" xfId="9124" xr:uid="{00000000-0005-0000-0000-0000DE080000}"/>
    <cellStyle name="Comma 2 2 3 2 2 2 4 3 3" xfId="3856" xr:uid="{00000000-0005-0000-0000-0000DF080000}"/>
    <cellStyle name="Comma 2 2 3 2 2 2 4 3 3 2" xfId="13151" xr:uid="{00000000-0005-0000-0000-0000E0080000}"/>
    <cellStyle name="Comma 2 2 3 2 2 2 4 3 3 3" xfId="6967" xr:uid="{00000000-0005-0000-0000-0000E1080000}"/>
    <cellStyle name="Comma 2 2 3 2 2 2 4 3 4" xfId="10059" xr:uid="{00000000-0005-0000-0000-0000E2080000}"/>
    <cellStyle name="Comma 2 2 3 2 2 2 4 3 5" xfId="6032" xr:uid="{00000000-0005-0000-0000-0000E3080000}"/>
    <cellStyle name="Comma 2 2 3 2 2 2 4 4" xfId="1986" xr:uid="{00000000-0005-0000-0000-0000E4080000}"/>
    <cellStyle name="Comma 2 2 3 2 2 2 4 4 2" xfId="11281" xr:uid="{00000000-0005-0000-0000-0000E5080000}"/>
    <cellStyle name="Comma 2 2 3 2 2 2 4 4 3" xfId="8189" xr:uid="{00000000-0005-0000-0000-0000E6080000}"/>
    <cellStyle name="Comma 2 2 3 2 2 2 4 5" xfId="3245" xr:uid="{00000000-0005-0000-0000-0000E7080000}"/>
    <cellStyle name="Comma 2 2 3 2 2 2 4 5 2" xfId="12540" xr:uid="{00000000-0005-0000-0000-0000E8080000}"/>
    <cellStyle name="Comma 2 2 3 2 2 2 4 5 3" xfId="6356" xr:uid="{00000000-0005-0000-0000-0000E9080000}"/>
    <cellStyle name="Comma 2 2 3 2 2 2 4 6" xfId="9448" xr:uid="{00000000-0005-0000-0000-0000EA080000}"/>
    <cellStyle name="Comma 2 2 3 2 2 2 4 7" xfId="5097" xr:uid="{00000000-0005-0000-0000-0000EB080000}"/>
    <cellStyle name="Comma 2 2 3 2 2 2 5" xfId="691" xr:uid="{00000000-0005-0000-0000-0000EC080000}"/>
    <cellStyle name="Comma 2 2 3 2 2 2 5 2" xfId="1339" xr:uid="{00000000-0005-0000-0000-0000ED080000}"/>
    <cellStyle name="Comma 2 2 3 2 2 2 5 2 2" xfId="2848" xr:uid="{00000000-0005-0000-0000-0000EE080000}"/>
    <cellStyle name="Comma 2 2 3 2 2 2 5 2 2 2" xfId="12143" xr:uid="{00000000-0005-0000-0000-0000EF080000}"/>
    <cellStyle name="Comma 2 2 3 2 2 2 5 2 2 3" xfId="9051" xr:uid="{00000000-0005-0000-0000-0000F0080000}"/>
    <cellStyle name="Comma 2 2 3 2 2 2 5 2 3" xfId="4431" xr:uid="{00000000-0005-0000-0000-0000F1080000}"/>
    <cellStyle name="Comma 2 2 3 2 2 2 5 2 3 2" xfId="13726" xr:uid="{00000000-0005-0000-0000-0000F2080000}"/>
    <cellStyle name="Comma 2 2 3 2 2 2 5 2 3 3" xfId="7542" xr:uid="{00000000-0005-0000-0000-0000F3080000}"/>
    <cellStyle name="Comma 2 2 3 2 2 2 5 2 4" xfId="10634" xr:uid="{00000000-0005-0000-0000-0000F4080000}"/>
    <cellStyle name="Comma 2 2 3 2 2 2 5 2 5" xfId="5959" xr:uid="{00000000-0005-0000-0000-0000F5080000}"/>
    <cellStyle name="Comma 2 2 3 2 2 2 5 3" xfId="1913" xr:uid="{00000000-0005-0000-0000-0000F6080000}"/>
    <cellStyle name="Comma 2 2 3 2 2 2 5 3 2" xfId="11208" xr:uid="{00000000-0005-0000-0000-0000F7080000}"/>
    <cellStyle name="Comma 2 2 3 2 2 2 5 3 3" xfId="8116" xr:uid="{00000000-0005-0000-0000-0000F8080000}"/>
    <cellStyle name="Comma 2 2 3 2 2 2 5 4" xfId="3783" xr:uid="{00000000-0005-0000-0000-0000F9080000}"/>
    <cellStyle name="Comma 2 2 3 2 2 2 5 4 2" xfId="13078" xr:uid="{00000000-0005-0000-0000-0000FA080000}"/>
    <cellStyle name="Comma 2 2 3 2 2 2 5 4 3" xfId="6894" xr:uid="{00000000-0005-0000-0000-0000FB080000}"/>
    <cellStyle name="Comma 2 2 3 2 2 2 5 5" xfId="9986" xr:uid="{00000000-0005-0000-0000-0000FC080000}"/>
    <cellStyle name="Comma 2 2 3 2 2 2 5 6" xfId="5024" xr:uid="{00000000-0005-0000-0000-0000FD080000}"/>
    <cellStyle name="Comma 2 2 3 2 2 2 6" xfId="1015" xr:uid="{00000000-0005-0000-0000-0000FE080000}"/>
    <cellStyle name="Comma 2 2 3 2 2 2 6 2" xfId="2237" xr:uid="{00000000-0005-0000-0000-0000FF080000}"/>
    <cellStyle name="Comma 2 2 3 2 2 2 6 2 2" xfId="11532" xr:uid="{00000000-0005-0000-0000-000000090000}"/>
    <cellStyle name="Comma 2 2 3 2 2 2 6 2 3" xfId="8440" xr:uid="{00000000-0005-0000-0000-000001090000}"/>
    <cellStyle name="Comma 2 2 3 2 2 2 6 3" xfId="4107" xr:uid="{00000000-0005-0000-0000-000002090000}"/>
    <cellStyle name="Comma 2 2 3 2 2 2 6 3 2" xfId="13402" xr:uid="{00000000-0005-0000-0000-000003090000}"/>
    <cellStyle name="Comma 2 2 3 2 2 2 6 3 3" xfId="7218" xr:uid="{00000000-0005-0000-0000-000004090000}"/>
    <cellStyle name="Comma 2 2 3 2 2 2 6 4" xfId="10310" xr:uid="{00000000-0005-0000-0000-000005090000}"/>
    <cellStyle name="Comma 2 2 3 2 2 2 6 5" xfId="5348" xr:uid="{00000000-0005-0000-0000-000006090000}"/>
    <cellStyle name="Comma 2 2 3 2 2 2 7" xfId="420" xr:uid="{00000000-0005-0000-0000-000007090000}"/>
    <cellStyle name="Comma 2 2 3 2 2 2 7 2" xfId="2577" xr:uid="{00000000-0005-0000-0000-000008090000}"/>
    <cellStyle name="Comma 2 2 3 2 2 2 7 2 2" xfId="11872" xr:uid="{00000000-0005-0000-0000-000009090000}"/>
    <cellStyle name="Comma 2 2 3 2 2 2 7 2 3" xfId="8780" xr:uid="{00000000-0005-0000-0000-00000A090000}"/>
    <cellStyle name="Comma 2 2 3 2 2 2 7 3" xfId="3512" xr:uid="{00000000-0005-0000-0000-00000B090000}"/>
    <cellStyle name="Comma 2 2 3 2 2 2 7 3 2" xfId="12807" xr:uid="{00000000-0005-0000-0000-00000C090000}"/>
    <cellStyle name="Comma 2 2 3 2 2 2 7 3 3" xfId="6623" xr:uid="{00000000-0005-0000-0000-00000D090000}"/>
    <cellStyle name="Comma 2 2 3 2 2 2 7 4" xfId="9715" xr:uid="{00000000-0005-0000-0000-00000E090000}"/>
    <cellStyle name="Comma 2 2 3 2 2 2 7 5" xfId="5688" xr:uid="{00000000-0005-0000-0000-00000F090000}"/>
    <cellStyle name="Comma 2 2 3 2 2 2 8" xfId="1642" xr:uid="{00000000-0005-0000-0000-000010090000}"/>
    <cellStyle name="Comma 2 2 3 2 2 2 8 2" xfId="10937" xr:uid="{00000000-0005-0000-0000-000011090000}"/>
    <cellStyle name="Comma 2 2 3 2 2 2 8 3" xfId="7845" xr:uid="{00000000-0005-0000-0000-000012090000}"/>
    <cellStyle name="Comma 2 2 3 2 2 2 9" xfId="3172" xr:uid="{00000000-0005-0000-0000-000013090000}"/>
    <cellStyle name="Comma 2 2 3 2 2 2 9 2" xfId="12467" xr:uid="{00000000-0005-0000-0000-000014090000}"/>
    <cellStyle name="Comma 2 2 3 2 2 2 9 3" xfId="6283" xr:uid="{00000000-0005-0000-0000-000015090000}"/>
    <cellStyle name="Comma 2 2 3 2 2 3" xfId="206" xr:uid="{00000000-0005-0000-0000-000016090000}"/>
    <cellStyle name="Comma 2 2 3 2 2 3 2" xfId="817" xr:uid="{00000000-0005-0000-0000-000017090000}"/>
    <cellStyle name="Comma 2 2 3 2 2 3 2 2" xfId="1428" xr:uid="{00000000-0005-0000-0000-000018090000}"/>
    <cellStyle name="Comma 2 2 3 2 2 3 2 2 2" xfId="2974" xr:uid="{00000000-0005-0000-0000-000019090000}"/>
    <cellStyle name="Comma 2 2 3 2 2 3 2 2 2 2" xfId="12269" xr:uid="{00000000-0005-0000-0000-00001A090000}"/>
    <cellStyle name="Comma 2 2 3 2 2 3 2 2 2 3" xfId="9177" xr:uid="{00000000-0005-0000-0000-00001B090000}"/>
    <cellStyle name="Comma 2 2 3 2 2 3 2 2 3" xfId="4520" xr:uid="{00000000-0005-0000-0000-00001C090000}"/>
    <cellStyle name="Comma 2 2 3 2 2 3 2 2 3 2" xfId="13815" xr:uid="{00000000-0005-0000-0000-00001D090000}"/>
    <cellStyle name="Comma 2 2 3 2 2 3 2 2 3 3" xfId="7631" xr:uid="{00000000-0005-0000-0000-00001E090000}"/>
    <cellStyle name="Comma 2 2 3 2 2 3 2 2 4" xfId="10723" xr:uid="{00000000-0005-0000-0000-00001F090000}"/>
    <cellStyle name="Comma 2 2 3 2 2 3 2 2 5" xfId="6085" xr:uid="{00000000-0005-0000-0000-000020090000}"/>
    <cellStyle name="Comma 2 2 3 2 2 3 2 3" xfId="2039" xr:uid="{00000000-0005-0000-0000-000021090000}"/>
    <cellStyle name="Comma 2 2 3 2 2 3 2 3 2" xfId="11334" xr:uid="{00000000-0005-0000-0000-000022090000}"/>
    <cellStyle name="Comma 2 2 3 2 2 3 2 3 3" xfId="8242" xr:uid="{00000000-0005-0000-0000-000023090000}"/>
    <cellStyle name="Comma 2 2 3 2 2 3 2 4" xfId="3909" xr:uid="{00000000-0005-0000-0000-000024090000}"/>
    <cellStyle name="Comma 2 2 3 2 2 3 2 4 2" xfId="13204" xr:uid="{00000000-0005-0000-0000-000025090000}"/>
    <cellStyle name="Comma 2 2 3 2 2 3 2 4 3" xfId="7020" xr:uid="{00000000-0005-0000-0000-000026090000}"/>
    <cellStyle name="Comma 2 2 3 2 2 3 2 5" xfId="10112" xr:uid="{00000000-0005-0000-0000-000027090000}"/>
    <cellStyle name="Comma 2 2 3 2 2 3 2 6" xfId="5150" xr:uid="{00000000-0005-0000-0000-000028090000}"/>
    <cellStyle name="Comma 2 2 3 2 2 3 3" xfId="1141" xr:uid="{00000000-0005-0000-0000-000029090000}"/>
    <cellStyle name="Comma 2 2 3 2 2 3 3 2" xfId="2363" xr:uid="{00000000-0005-0000-0000-00002A090000}"/>
    <cellStyle name="Comma 2 2 3 2 2 3 3 2 2" xfId="11658" xr:uid="{00000000-0005-0000-0000-00002B090000}"/>
    <cellStyle name="Comma 2 2 3 2 2 3 3 2 3" xfId="8566" xr:uid="{00000000-0005-0000-0000-00002C090000}"/>
    <cellStyle name="Comma 2 2 3 2 2 3 3 3" xfId="4233" xr:uid="{00000000-0005-0000-0000-00002D090000}"/>
    <cellStyle name="Comma 2 2 3 2 2 3 3 3 2" xfId="13528" xr:uid="{00000000-0005-0000-0000-00002E090000}"/>
    <cellStyle name="Comma 2 2 3 2 2 3 3 3 3" xfId="7344" xr:uid="{00000000-0005-0000-0000-00002F090000}"/>
    <cellStyle name="Comma 2 2 3 2 2 3 3 4" xfId="10436" xr:uid="{00000000-0005-0000-0000-000030090000}"/>
    <cellStyle name="Comma 2 2 3 2 2 3 3 5" xfId="5474" xr:uid="{00000000-0005-0000-0000-000031090000}"/>
    <cellStyle name="Comma 2 2 3 2 2 3 4" xfId="546" xr:uid="{00000000-0005-0000-0000-000032090000}"/>
    <cellStyle name="Comma 2 2 3 2 2 3 4 2" xfId="2703" xr:uid="{00000000-0005-0000-0000-000033090000}"/>
    <cellStyle name="Comma 2 2 3 2 2 3 4 2 2" xfId="11998" xr:uid="{00000000-0005-0000-0000-000034090000}"/>
    <cellStyle name="Comma 2 2 3 2 2 3 4 2 3" xfId="8906" xr:uid="{00000000-0005-0000-0000-000035090000}"/>
    <cellStyle name="Comma 2 2 3 2 2 3 4 3" xfId="3638" xr:uid="{00000000-0005-0000-0000-000036090000}"/>
    <cellStyle name="Comma 2 2 3 2 2 3 4 3 2" xfId="12933" xr:uid="{00000000-0005-0000-0000-000037090000}"/>
    <cellStyle name="Comma 2 2 3 2 2 3 4 3 3" xfId="6749" xr:uid="{00000000-0005-0000-0000-000038090000}"/>
    <cellStyle name="Comma 2 2 3 2 2 3 4 4" xfId="9841" xr:uid="{00000000-0005-0000-0000-000039090000}"/>
    <cellStyle name="Comma 2 2 3 2 2 3 4 5" xfId="5814" xr:uid="{00000000-0005-0000-0000-00003A090000}"/>
    <cellStyle name="Comma 2 2 3 2 2 3 5" xfId="1768" xr:uid="{00000000-0005-0000-0000-00003B090000}"/>
    <cellStyle name="Comma 2 2 3 2 2 3 5 2" xfId="11063" xr:uid="{00000000-0005-0000-0000-00003C090000}"/>
    <cellStyle name="Comma 2 2 3 2 2 3 5 3" xfId="7971" xr:uid="{00000000-0005-0000-0000-00003D090000}"/>
    <cellStyle name="Comma 2 2 3 2 2 3 6" xfId="3298" xr:uid="{00000000-0005-0000-0000-00003E090000}"/>
    <cellStyle name="Comma 2 2 3 2 2 3 6 2" xfId="12593" xr:uid="{00000000-0005-0000-0000-00003F090000}"/>
    <cellStyle name="Comma 2 2 3 2 2 3 6 3" xfId="6409" xr:uid="{00000000-0005-0000-0000-000040090000}"/>
    <cellStyle name="Comma 2 2 3 2 2 3 7" xfId="9501" xr:uid="{00000000-0005-0000-0000-000041090000}"/>
    <cellStyle name="Comma 2 2 3 2 2 3 8" xfId="4879" xr:uid="{00000000-0005-0000-0000-000042090000}"/>
    <cellStyle name="Comma 2 2 3 2 2 4" xfId="279" xr:uid="{00000000-0005-0000-0000-000043090000}"/>
    <cellStyle name="Comma 2 2 3 2 2 4 2" xfId="890" xr:uid="{00000000-0005-0000-0000-000044090000}"/>
    <cellStyle name="Comma 2 2 3 2 2 4 2 2" xfId="1501" xr:uid="{00000000-0005-0000-0000-000045090000}"/>
    <cellStyle name="Comma 2 2 3 2 2 4 2 2 2" xfId="3047" xr:uid="{00000000-0005-0000-0000-000046090000}"/>
    <cellStyle name="Comma 2 2 3 2 2 4 2 2 2 2" xfId="12342" xr:uid="{00000000-0005-0000-0000-000047090000}"/>
    <cellStyle name="Comma 2 2 3 2 2 4 2 2 2 3" xfId="9250" xr:uid="{00000000-0005-0000-0000-000048090000}"/>
    <cellStyle name="Comma 2 2 3 2 2 4 2 2 3" xfId="4593" xr:uid="{00000000-0005-0000-0000-000049090000}"/>
    <cellStyle name="Comma 2 2 3 2 2 4 2 2 3 2" xfId="13888" xr:uid="{00000000-0005-0000-0000-00004A090000}"/>
    <cellStyle name="Comma 2 2 3 2 2 4 2 2 3 3" xfId="7704" xr:uid="{00000000-0005-0000-0000-00004B090000}"/>
    <cellStyle name="Comma 2 2 3 2 2 4 2 2 4" xfId="10796" xr:uid="{00000000-0005-0000-0000-00004C090000}"/>
    <cellStyle name="Comma 2 2 3 2 2 4 2 2 5" xfId="6158" xr:uid="{00000000-0005-0000-0000-00004D090000}"/>
    <cellStyle name="Comma 2 2 3 2 2 4 2 3" xfId="2112" xr:uid="{00000000-0005-0000-0000-00004E090000}"/>
    <cellStyle name="Comma 2 2 3 2 2 4 2 3 2" xfId="11407" xr:uid="{00000000-0005-0000-0000-00004F090000}"/>
    <cellStyle name="Comma 2 2 3 2 2 4 2 3 3" xfId="8315" xr:uid="{00000000-0005-0000-0000-000050090000}"/>
    <cellStyle name="Comma 2 2 3 2 2 4 2 4" xfId="3982" xr:uid="{00000000-0005-0000-0000-000051090000}"/>
    <cellStyle name="Comma 2 2 3 2 2 4 2 4 2" xfId="13277" xr:uid="{00000000-0005-0000-0000-000052090000}"/>
    <cellStyle name="Comma 2 2 3 2 2 4 2 4 3" xfId="7093" xr:uid="{00000000-0005-0000-0000-000053090000}"/>
    <cellStyle name="Comma 2 2 3 2 2 4 2 5" xfId="10185" xr:uid="{00000000-0005-0000-0000-000054090000}"/>
    <cellStyle name="Comma 2 2 3 2 2 4 2 6" xfId="5223" xr:uid="{00000000-0005-0000-0000-000055090000}"/>
    <cellStyle name="Comma 2 2 3 2 2 4 3" xfId="1214" xr:uid="{00000000-0005-0000-0000-000056090000}"/>
    <cellStyle name="Comma 2 2 3 2 2 4 3 2" xfId="2436" xr:uid="{00000000-0005-0000-0000-000057090000}"/>
    <cellStyle name="Comma 2 2 3 2 2 4 3 2 2" xfId="11731" xr:uid="{00000000-0005-0000-0000-000058090000}"/>
    <cellStyle name="Comma 2 2 3 2 2 4 3 2 3" xfId="8639" xr:uid="{00000000-0005-0000-0000-000059090000}"/>
    <cellStyle name="Comma 2 2 3 2 2 4 3 3" xfId="4306" xr:uid="{00000000-0005-0000-0000-00005A090000}"/>
    <cellStyle name="Comma 2 2 3 2 2 4 3 3 2" xfId="13601" xr:uid="{00000000-0005-0000-0000-00005B090000}"/>
    <cellStyle name="Comma 2 2 3 2 2 4 3 3 3" xfId="7417" xr:uid="{00000000-0005-0000-0000-00005C090000}"/>
    <cellStyle name="Comma 2 2 3 2 2 4 3 4" xfId="10509" xr:uid="{00000000-0005-0000-0000-00005D090000}"/>
    <cellStyle name="Comma 2 2 3 2 2 4 3 5" xfId="5547" xr:uid="{00000000-0005-0000-0000-00005E090000}"/>
    <cellStyle name="Comma 2 2 3 2 2 4 4" xfId="457" xr:uid="{00000000-0005-0000-0000-00005F090000}"/>
    <cellStyle name="Comma 2 2 3 2 2 4 4 2" xfId="2614" xr:uid="{00000000-0005-0000-0000-000060090000}"/>
    <cellStyle name="Comma 2 2 3 2 2 4 4 2 2" xfId="11909" xr:uid="{00000000-0005-0000-0000-000061090000}"/>
    <cellStyle name="Comma 2 2 3 2 2 4 4 2 3" xfId="8817" xr:uid="{00000000-0005-0000-0000-000062090000}"/>
    <cellStyle name="Comma 2 2 3 2 2 4 4 3" xfId="3549" xr:uid="{00000000-0005-0000-0000-000063090000}"/>
    <cellStyle name="Comma 2 2 3 2 2 4 4 3 2" xfId="12844" xr:uid="{00000000-0005-0000-0000-000064090000}"/>
    <cellStyle name="Comma 2 2 3 2 2 4 4 3 3" xfId="6660" xr:uid="{00000000-0005-0000-0000-000065090000}"/>
    <cellStyle name="Comma 2 2 3 2 2 4 4 4" xfId="9752" xr:uid="{00000000-0005-0000-0000-000066090000}"/>
    <cellStyle name="Comma 2 2 3 2 2 4 4 5" xfId="5725" xr:uid="{00000000-0005-0000-0000-000067090000}"/>
    <cellStyle name="Comma 2 2 3 2 2 4 5" xfId="1679" xr:uid="{00000000-0005-0000-0000-000068090000}"/>
    <cellStyle name="Comma 2 2 3 2 2 4 5 2" xfId="10974" xr:uid="{00000000-0005-0000-0000-000069090000}"/>
    <cellStyle name="Comma 2 2 3 2 2 4 5 3" xfId="7882" xr:uid="{00000000-0005-0000-0000-00006A090000}"/>
    <cellStyle name="Comma 2 2 3 2 2 4 6" xfId="3371" xr:uid="{00000000-0005-0000-0000-00006B090000}"/>
    <cellStyle name="Comma 2 2 3 2 2 4 6 2" xfId="12666" xr:uid="{00000000-0005-0000-0000-00006C090000}"/>
    <cellStyle name="Comma 2 2 3 2 2 4 6 3" xfId="6482" xr:uid="{00000000-0005-0000-0000-00006D090000}"/>
    <cellStyle name="Comma 2 2 3 2 2 4 7" xfId="9574" xr:uid="{00000000-0005-0000-0000-00006E090000}"/>
    <cellStyle name="Comma 2 2 3 2 2 4 8" xfId="4790" xr:uid="{00000000-0005-0000-0000-00006F090000}"/>
    <cellStyle name="Comma 2 2 3 2 2 5" xfId="117" xr:uid="{00000000-0005-0000-0000-000070090000}"/>
    <cellStyle name="Comma 2 2 3 2 2 5 2" xfId="728" xr:uid="{00000000-0005-0000-0000-000071090000}"/>
    <cellStyle name="Comma 2 2 3 2 2 5 2 2" xfId="1375" xr:uid="{00000000-0005-0000-0000-000072090000}"/>
    <cellStyle name="Comma 2 2 3 2 2 5 2 2 2" xfId="2885" xr:uid="{00000000-0005-0000-0000-000073090000}"/>
    <cellStyle name="Comma 2 2 3 2 2 5 2 2 2 2" xfId="12180" xr:uid="{00000000-0005-0000-0000-000074090000}"/>
    <cellStyle name="Comma 2 2 3 2 2 5 2 2 2 3" xfId="9088" xr:uid="{00000000-0005-0000-0000-000075090000}"/>
    <cellStyle name="Comma 2 2 3 2 2 5 2 2 3" xfId="4467" xr:uid="{00000000-0005-0000-0000-000076090000}"/>
    <cellStyle name="Comma 2 2 3 2 2 5 2 2 3 2" xfId="13762" xr:uid="{00000000-0005-0000-0000-000077090000}"/>
    <cellStyle name="Comma 2 2 3 2 2 5 2 2 3 3" xfId="7578" xr:uid="{00000000-0005-0000-0000-000078090000}"/>
    <cellStyle name="Comma 2 2 3 2 2 5 2 2 4" xfId="10670" xr:uid="{00000000-0005-0000-0000-000079090000}"/>
    <cellStyle name="Comma 2 2 3 2 2 5 2 2 5" xfId="5996" xr:uid="{00000000-0005-0000-0000-00007A090000}"/>
    <cellStyle name="Comma 2 2 3 2 2 5 2 3" xfId="1950" xr:uid="{00000000-0005-0000-0000-00007B090000}"/>
    <cellStyle name="Comma 2 2 3 2 2 5 2 3 2" xfId="11245" xr:uid="{00000000-0005-0000-0000-00007C090000}"/>
    <cellStyle name="Comma 2 2 3 2 2 5 2 3 3" xfId="8153" xr:uid="{00000000-0005-0000-0000-00007D090000}"/>
    <cellStyle name="Comma 2 2 3 2 2 5 2 4" xfId="3820" xr:uid="{00000000-0005-0000-0000-00007E090000}"/>
    <cellStyle name="Comma 2 2 3 2 2 5 2 4 2" xfId="13115" xr:uid="{00000000-0005-0000-0000-00007F090000}"/>
    <cellStyle name="Comma 2 2 3 2 2 5 2 4 3" xfId="6931" xr:uid="{00000000-0005-0000-0000-000080090000}"/>
    <cellStyle name="Comma 2 2 3 2 2 5 2 5" xfId="10023" xr:uid="{00000000-0005-0000-0000-000081090000}"/>
    <cellStyle name="Comma 2 2 3 2 2 5 2 6" xfId="5061" xr:uid="{00000000-0005-0000-0000-000082090000}"/>
    <cellStyle name="Comma 2 2 3 2 2 5 3" xfId="1052" xr:uid="{00000000-0005-0000-0000-000083090000}"/>
    <cellStyle name="Comma 2 2 3 2 2 5 3 2" xfId="2274" xr:uid="{00000000-0005-0000-0000-000084090000}"/>
    <cellStyle name="Comma 2 2 3 2 2 5 3 2 2" xfId="11569" xr:uid="{00000000-0005-0000-0000-000085090000}"/>
    <cellStyle name="Comma 2 2 3 2 2 5 3 2 3" xfId="8477" xr:uid="{00000000-0005-0000-0000-000086090000}"/>
    <cellStyle name="Comma 2 2 3 2 2 5 3 3" xfId="4144" xr:uid="{00000000-0005-0000-0000-000087090000}"/>
    <cellStyle name="Comma 2 2 3 2 2 5 3 3 2" xfId="13439" xr:uid="{00000000-0005-0000-0000-000088090000}"/>
    <cellStyle name="Comma 2 2 3 2 2 5 3 3 3" xfId="7255" xr:uid="{00000000-0005-0000-0000-000089090000}"/>
    <cellStyle name="Comma 2 2 3 2 2 5 3 4" xfId="10347" xr:uid="{00000000-0005-0000-0000-00008A090000}"/>
    <cellStyle name="Comma 2 2 3 2 2 5 3 5" xfId="5385" xr:uid="{00000000-0005-0000-0000-00008B090000}"/>
    <cellStyle name="Comma 2 2 3 2 2 5 4" xfId="583" xr:uid="{00000000-0005-0000-0000-00008C090000}"/>
    <cellStyle name="Comma 2 2 3 2 2 5 4 2" xfId="2740" xr:uid="{00000000-0005-0000-0000-00008D090000}"/>
    <cellStyle name="Comma 2 2 3 2 2 5 4 2 2" xfId="12035" xr:uid="{00000000-0005-0000-0000-00008E090000}"/>
    <cellStyle name="Comma 2 2 3 2 2 5 4 2 3" xfId="8943" xr:uid="{00000000-0005-0000-0000-00008F090000}"/>
    <cellStyle name="Comma 2 2 3 2 2 5 4 3" xfId="3675" xr:uid="{00000000-0005-0000-0000-000090090000}"/>
    <cellStyle name="Comma 2 2 3 2 2 5 4 3 2" xfId="12970" xr:uid="{00000000-0005-0000-0000-000091090000}"/>
    <cellStyle name="Comma 2 2 3 2 2 5 4 3 3" xfId="6786" xr:uid="{00000000-0005-0000-0000-000092090000}"/>
    <cellStyle name="Comma 2 2 3 2 2 5 4 4" xfId="9878" xr:uid="{00000000-0005-0000-0000-000093090000}"/>
    <cellStyle name="Comma 2 2 3 2 2 5 4 5" xfId="5851" xr:uid="{00000000-0005-0000-0000-000094090000}"/>
    <cellStyle name="Comma 2 2 3 2 2 5 5" xfId="1805" xr:uid="{00000000-0005-0000-0000-000095090000}"/>
    <cellStyle name="Comma 2 2 3 2 2 5 5 2" xfId="11100" xr:uid="{00000000-0005-0000-0000-000096090000}"/>
    <cellStyle name="Comma 2 2 3 2 2 5 5 3" xfId="8008" xr:uid="{00000000-0005-0000-0000-000097090000}"/>
    <cellStyle name="Comma 2 2 3 2 2 5 6" xfId="3209" xr:uid="{00000000-0005-0000-0000-000098090000}"/>
    <cellStyle name="Comma 2 2 3 2 2 5 6 2" xfId="12504" xr:uid="{00000000-0005-0000-0000-000099090000}"/>
    <cellStyle name="Comma 2 2 3 2 2 5 6 3" xfId="6320" xr:uid="{00000000-0005-0000-0000-00009A090000}"/>
    <cellStyle name="Comma 2 2 3 2 2 5 7" xfId="9412" xr:uid="{00000000-0005-0000-0000-00009B090000}"/>
    <cellStyle name="Comma 2 2 3 2 2 5 8" xfId="4916" xr:uid="{00000000-0005-0000-0000-00009C090000}"/>
    <cellStyle name="Comma 2 2 3 2 2 6" xfId="654" xr:uid="{00000000-0005-0000-0000-00009D090000}"/>
    <cellStyle name="Comma 2 2 3 2 2 6 2" xfId="1302" xr:uid="{00000000-0005-0000-0000-00009E090000}"/>
    <cellStyle name="Comma 2 2 3 2 2 6 2 2" xfId="2811" xr:uid="{00000000-0005-0000-0000-00009F090000}"/>
    <cellStyle name="Comma 2 2 3 2 2 6 2 2 2" xfId="12106" xr:uid="{00000000-0005-0000-0000-0000A0090000}"/>
    <cellStyle name="Comma 2 2 3 2 2 6 2 2 3" xfId="9014" xr:uid="{00000000-0005-0000-0000-0000A1090000}"/>
    <cellStyle name="Comma 2 2 3 2 2 6 2 3" xfId="4394" xr:uid="{00000000-0005-0000-0000-0000A2090000}"/>
    <cellStyle name="Comma 2 2 3 2 2 6 2 3 2" xfId="13689" xr:uid="{00000000-0005-0000-0000-0000A3090000}"/>
    <cellStyle name="Comma 2 2 3 2 2 6 2 3 3" xfId="7505" xr:uid="{00000000-0005-0000-0000-0000A4090000}"/>
    <cellStyle name="Comma 2 2 3 2 2 6 2 4" xfId="10597" xr:uid="{00000000-0005-0000-0000-0000A5090000}"/>
    <cellStyle name="Comma 2 2 3 2 2 6 2 5" xfId="5922" xr:uid="{00000000-0005-0000-0000-0000A6090000}"/>
    <cellStyle name="Comma 2 2 3 2 2 6 3" xfId="1876" xr:uid="{00000000-0005-0000-0000-0000A7090000}"/>
    <cellStyle name="Comma 2 2 3 2 2 6 3 2" xfId="11171" xr:uid="{00000000-0005-0000-0000-0000A8090000}"/>
    <cellStyle name="Comma 2 2 3 2 2 6 3 3" xfId="8079" xr:uid="{00000000-0005-0000-0000-0000A9090000}"/>
    <cellStyle name="Comma 2 2 3 2 2 6 4" xfId="3746" xr:uid="{00000000-0005-0000-0000-0000AA090000}"/>
    <cellStyle name="Comma 2 2 3 2 2 6 4 2" xfId="13041" xr:uid="{00000000-0005-0000-0000-0000AB090000}"/>
    <cellStyle name="Comma 2 2 3 2 2 6 4 3" xfId="6857" xr:uid="{00000000-0005-0000-0000-0000AC090000}"/>
    <cellStyle name="Comma 2 2 3 2 2 6 5" xfId="9949" xr:uid="{00000000-0005-0000-0000-0000AD090000}"/>
    <cellStyle name="Comma 2 2 3 2 2 6 6" xfId="4987" xr:uid="{00000000-0005-0000-0000-0000AE090000}"/>
    <cellStyle name="Comma 2 2 3 2 2 7" xfId="978" xr:uid="{00000000-0005-0000-0000-0000AF090000}"/>
    <cellStyle name="Comma 2 2 3 2 2 7 2" xfId="2200" xr:uid="{00000000-0005-0000-0000-0000B0090000}"/>
    <cellStyle name="Comma 2 2 3 2 2 7 2 2" xfId="11495" xr:uid="{00000000-0005-0000-0000-0000B1090000}"/>
    <cellStyle name="Comma 2 2 3 2 2 7 2 3" xfId="8403" xr:uid="{00000000-0005-0000-0000-0000B2090000}"/>
    <cellStyle name="Comma 2 2 3 2 2 7 3" xfId="4070" xr:uid="{00000000-0005-0000-0000-0000B3090000}"/>
    <cellStyle name="Comma 2 2 3 2 2 7 3 2" xfId="13365" xr:uid="{00000000-0005-0000-0000-0000B4090000}"/>
    <cellStyle name="Comma 2 2 3 2 2 7 3 3" xfId="7181" xr:uid="{00000000-0005-0000-0000-0000B5090000}"/>
    <cellStyle name="Comma 2 2 3 2 2 7 4" xfId="10273" xr:uid="{00000000-0005-0000-0000-0000B6090000}"/>
    <cellStyle name="Comma 2 2 3 2 2 7 5" xfId="5311" xr:uid="{00000000-0005-0000-0000-0000B7090000}"/>
    <cellStyle name="Comma 2 2 3 2 2 8" xfId="384" xr:uid="{00000000-0005-0000-0000-0000B8090000}"/>
    <cellStyle name="Comma 2 2 3 2 2 8 2" xfId="2541" xr:uid="{00000000-0005-0000-0000-0000B9090000}"/>
    <cellStyle name="Comma 2 2 3 2 2 8 2 2" xfId="11836" xr:uid="{00000000-0005-0000-0000-0000BA090000}"/>
    <cellStyle name="Comma 2 2 3 2 2 8 2 3" xfId="8744" xr:uid="{00000000-0005-0000-0000-0000BB090000}"/>
    <cellStyle name="Comma 2 2 3 2 2 8 3" xfId="3476" xr:uid="{00000000-0005-0000-0000-0000BC090000}"/>
    <cellStyle name="Comma 2 2 3 2 2 8 3 2" xfId="12771" xr:uid="{00000000-0005-0000-0000-0000BD090000}"/>
    <cellStyle name="Comma 2 2 3 2 2 8 3 3" xfId="6587" xr:uid="{00000000-0005-0000-0000-0000BE090000}"/>
    <cellStyle name="Comma 2 2 3 2 2 8 4" xfId="9679" xr:uid="{00000000-0005-0000-0000-0000BF090000}"/>
    <cellStyle name="Comma 2 2 3 2 2 8 5" xfId="5652" xr:uid="{00000000-0005-0000-0000-0000C0090000}"/>
    <cellStyle name="Comma 2 2 3 2 2 9" xfId="1606" xr:uid="{00000000-0005-0000-0000-0000C1090000}"/>
    <cellStyle name="Comma 2 2 3 2 2 9 2" xfId="10901" xr:uid="{00000000-0005-0000-0000-0000C2090000}"/>
    <cellStyle name="Comma 2 2 3 2 2 9 3" xfId="7809" xr:uid="{00000000-0005-0000-0000-0000C3090000}"/>
    <cellStyle name="Comma 2 2 3 2 3" xfId="62" xr:uid="{00000000-0005-0000-0000-0000C4090000}"/>
    <cellStyle name="Comma 2 2 3 2 3 10" xfId="9357" xr:uid="{00000000-0005-0000-0000-0000C5090000}"/>
    <cellStyle name="Comma 2 2 3 2 3 11" xfId="4735" xr:uid="{00000000-0005-0000-0000-0000C6090000}"/>
    <cellStyle name="Comma 2 2 3 2 3 2" xfId="224" xr:uid="{00000000-0005-0000-0000-0000C7090000}"/>
    <cellStyle name="Comma 2 2 3 2 3 2 2" xfId="835" xr:uid="{00000000-0005-0000-0000-0000C8090000}"/>
    <cellStyle name="Comma 2 2 3 2 3 2 2 2" xfId="1446" xr:uid="{00000000-0005-0000-0000-0000C9090000}"/>
    <cellStyle name="Comma 2 2 3 2 3 2 2 2 2" xfId="2992" xr:uid="{00000000-0005-0000-0000-0000CA090000}"/>
    <cellStyle name="Comma 2 2 3 2 3 2 2 2 2 2" xfId="12287" xr:uid="{00000000-0005-0000-0000-0000CB090000}"/>
    <cellStyle name="Comma 2 2 3 2 3 2 2 2 2 3" xfId="9195" xr:uid="{00000000-0005-0000-0000-0000CC090000}"/>
    <cellStyle name="Comma 2 2 3 2 3 2 2 2 3" xfId="4538" xr:uid="{00000000-0005-0000-0000-0000CD090000}"/>
    <cellStyle name="Comma 2 2 3 2 3 2 2 2 3 2" xfId="13833" xr:uid="{00000000-0005-0000-0000-0000CE090000}"/>
    <cellStyle name="Comma 2 2 3 2 3 2 2 2 3 3" xfId="7649" xr:uid="{00000000-0005-0000-0000-0000CF090000}"/>
    <cellStyle name="Comma 2 2 3 2 3 2 2 2 4" xfId="10741" xr:uid="{00000000-0005-0000-0000-0000D0090000}"/>
    <cellStyle name="Comma 2 2 3 2 3 2 2 2 5" xfId="6103" xr:uid="{00000000-0005-0000-0000-0000D1090000}"/>
    <cellStyle name="Comma 2 2 3 2 3 2 2 3" xfId="2057" xr:uid="{00000000-0005-0000-0000-0000D2090000}"/>
    <cellStyle name="Comma 2 2 3 2 3 2 2 3 2" xfId="11352" xr:uid="{00000000-0005-0000-0000-0000D3090000}"/>
    <cellStyle name="Comma 2 2 3 2 3 2 2 3 3" xfId="8260" xr:uid="{00000000-0005-0000-0000-0000D4090000}"/>
    <cellStyle name="Comma 2 2 3 2 3 2 2 4" xfId="3927" xr:uid="{00000000-0005-0000-0000-0000D5090000}"/>
    <cellStyle name="Comma 2 2 3 2 3 2 2 4 2" xfId="13222" xr:uid="{00000000-0005-0000-0000-0000D6090000}"/>
    <cellStyle name="Comma 2 2 3 2 3 2 2 4 3" xfId="7038" xr:uid="{00000000-0005-0000-0000-0000D7090000}"/>
    <cellStyle name="Comma 2 2 3 2 3 2 2 5" xfId="10130" xr:uid="{00000000-0005-0000-0000-0000D8090000}"/>
    <cellStyle name="Comma 2 2 3 2 3 2 2 6" xfId="5168" xr:uid="{00000000-0005-0000-0000-0000D9090000}"/>
    <cellStyle name="Comma 2 2 3 2 3 2 3" xfId="1159" xr:uid="{00000000-0005-0000-0000-0000DA090000}"/>
    <cellStyle name="Comma 2 2 3 2 3 2 3 2" xfId="2381" xr:uid="{00000000-0005-0000-0000-0000DB090000}"/>
    <cellStyle name="Comma 2 2 3 2 3 2 3 2 2" xfId="11676" xr:uid="{00000000-0005-0000-0000-0000DC090000}"/>
    <cellStyle name="Comma 2 2 3 2 3 2 3 2 3" xfId="8584" xr:uid="{00000000-0005-0000-0000-0000DD090000}"/>
    <cellStyle name="Comma 2 2 3 2 3 2 3 3" xfId="4251" xr:uid="{00000000-0005-0000-0000-0000DE090000}"/>
    <cellStyle name="Comma 2 2 3 2 3 2 3 3 2" xfId="13546" xr:uid="{00000000-0005-0000-0000-0000DF090000}"/>
    <cellStyle name="Comma 2 2 3 2 3 2 3 3 3" xfId="7362" xr:uid="{00000000-0005-0000-0000-0000E0090000}"/>
    <cellStyle name="Comma 2 2 3 2 3 2 3 4" xfId="10454" xr:uid="{00000000-0005-0000-0000-0000E1090000}"/>
    <cellStyle name="Comma 2 2 3 2 3 2 3 5" xfId="5492" xr:uid="{00000000-0005-0000-0000-0000E2090000}"/>
    <cellStyle name="Comma 2 2 3 2 3 2 4" xfId="564" xr:uid="{00000000-0005-0000-0000-0000E3090000}"/>
    <cellStyle name="Comma 2 2 3 2 3 2 4 2" xfId="2721" xr:uid="{00000000-0005-0000-0000-0000E4090000}"/>
    <cellStyle name="Comma 2 2 3 2 3 2 4 2 2" xfId="12016" xr:uid="{00000000-0005-0000-0000-0000E5090000}"/>
    <cellStyle name="Comma 2 2 3 2 3 2 4 2 3" xfId="8924" xr:uid="{00000000-0005-0000-0000-0000E6090000}"/>
    <cellStyle name="Comma 2 2 3 2 3 2 4 3" xfId="3656" xr:uid="{00000000-0005-0000-0000-0000E7090000}"/>
    <cellStyle name="Comma 2 2 3 2 3 2 4 3 2" xfId="12951" xr:uid="{00000000-0005-0000-0000-0000E8090000}"/>
    <cellStyle name="Comma 2 2 3 2 3 2 4 3 3" xfId="6767" xr:uid="{00000000-0005-0000-0000-0000E9090000}"/>
    <cellStyle name="Comma 2 2 3 2 3 2 4 4" xfId="9859" xr:uid="{00000000-0005-0000-0000-0000EA090000}"/>
    <cellStyle name="Comma 2 2 3 2 3 2 4 5" xfId="5832" xr:uid="{00000000-0005-0000-0000-0000EB090000}"/>
    <cellStyle name="Comma 2 2 3 2 3 2 5" xfId="1786" xr:uid="{00000000-0005-0000-0000-0000EC090000}"/>
    <cellStyle name="Comma 2 2 3 2 3 2 5 2" xfId="11081" xr:uid="{00000000-0005-0000-0000-0000ED090000}"/>
    <cellStyle name="Comma 2 2 3 2 3 2 5 3" xfId="7989" xr:uid="{00000000-0005-0000-0000-0000EE090000}"/>
    <cellStyle name="Comma 2 2 3 2 3 2 6" xfId="3316" xr:uid="{00000000-0005-0000-0000-0000EF090000}"/>
    <cellStyle name="Comma 2 2 3 2 3 2 6 2" xfId="12611" xr:uid="{00000000-0005-0000-0000-0000F0090000}"/>
    <cellStyle name="Comma 2 2 3 2 3 2 6 3" xfId="6427" xr:uid="{00000000-0005-0000-0000-0000F1090000}"/>
    <cellStyle name="Comma 2 2 3 2 3 2 7" xfId="9519" xr:uid="{00000000-0005-0000-0000-0000F2090000}"/>
    <cellStyle name="Comma 2 2 3 2 3 2 8" xfId="4897" xr:uid="{00000000-0005-0000-0000-0000F3090000}"/>
    <cellStyle name="Comma 2 2 3 2 3 3" xfId="297" xr:uid="{00000000-0005-0000-0000-0000F4090000}"/>
    <cellStyle name="Comma 2 2 3 2 3 3 2" xfId="908" xr:uid="{00000000-0005-0000-0000-0000F5090000}"/>
    <cellStyle name="Comma 2 2 3 2 3 3 2 2" xfId="1519" xr:uid="{00000000-0005-0000-0000-0000F6090000}"/>
    <cellStyle name="Comma 2 2 3 2 3 3 2 2 2" xfId="3065" xr:uid="{00000000-0005-0000-0000-0000F7090000}"/>
    <cellStyle name="Comma 2 2 3 2 3 3 2 2 2 2" xfId="12360" xr:uid="{00000000-0005-0000-0000-0000F8090000}"/>
    <cellStyle name="Comma 2 2 3 2 3 3 2 2 2 3" xfId="9268" xr:uid="{00000000-0005-0000-0000-0000F9090000}"/>
    <cellStyle name="Comma 2 2 3 2 3 3 2 2 3" xfId="4611" xr:uid="{00000000-0005-0000-0000-0000FA090000}"/>
    <cellStyle name="Comma 2 2 3 2 3 3 2 2 3 2" xfId="13906" xr:uid="{00000000-0005-0000-0000-0000FB090000}"/>
    <cellStyle name="Comma 2 2 3 2 3 3 2 2 3 3" xfId="7722" xr:uid="{00000000-0005-0000-0000-0000FC090000}"/>
    <cellStyle name="Comma 2 2 3 2 3 3 2 2 4" xfId="10814" xr:uid="{00000000-0005-0000-0000-0000FD090000}"/>
    <cellStyle name="Comma 2 2 3 2 3 3 2 2 5" xfId="6176" xr:uid="{00000000-0005-0000-0000-0000FE090000}"/>
    <cellStyle name="Comma 2 2 3 2 3 3 2 3" xfId="2130" xr:uid="{00000000-0005-0000-0000-0000FF090000}"/>
    <cellStyle name="Comma 2 2 3 2 3 3 2 3 2" xfId="11425" xr:uid="{00000000-0005-0000-0000-0000000A0000}"/>
    <cellStyle name="Comma 2 2 3 2 3 3 2 3 3" xfId="8333" xr:uid="{00000000-0005-0000-0000-0000010A0000}"/>
    <cellStyle name="Comma 2 2 3 2 3 3 2 4" xfId="4000" xr:uid="{00000000-0005-0000-0000-0000020A0000}"/>
    <cellStyle name="Comma 2 2 3 2 3 3 2 4 2" xfId="13295" xr:uid="{00000000-0005-0000-0000-0000030A0000}"/>
    <cellStyle name="Comma 2 2 3 2 3 3 2 4 3" xfId="7111" xr:uid="{00000000-0005-0000-0000-0000040A0000}"/>
    <cellStyle name="Comma 2 2 3 2 3 3 2 5" xfId="10203" xr:uid="{00000000-0005-0000-0000-0000050A0000}"/>
    <cellStyle name="Comma 2 2 3 2 3 3 2 6" xfId="5241" xr:uid="{00000000-0005-0000-0000-0000060A0000}"/>
    <cellStyle name="Comma 2 2 3 2 3 3 3" xfId="1232" xr:uid="{00000000-0005-0000-0000-0000070A0000}"/>
    <cellStyle name="Comma 2 2 3 2 3 3 3 2" xfId="2454" xr:uid="{00000000-0005-0000-0000-0000080A0000}"/>
    <cellStyle name="Comma 2 2 3 2 3 3 3 2 2" xfId="11749" xr:uid="{00000000-0005-0000-0000-0000090A0000}"/>
    <cellStyle name="Comma 2 2 3 2 3 3 3 2 3" xfId="8657" xr:uid="{00000000-0005-0000-0000-00000A0A0000}"/>
    <cellStyle name="Comma 2 2 3 2 3 3 3 3" xfId="4324" xr:uid="{00000000-0005-0000-0000-00000B0A0000}"/>
    <cellStyle name="Comma 2 2 3 2 3 3 3 3 2" xfId="13619" xr:uid="{00000000-0005-0000-0000-00000C0A0000}"/>
    <cellStyle name="Comma 2 2 3 2 3 3 3 3 3" xfId="7435" xr:uid="{00000000-0005-0000-0000-00000D0A0000}"/>
    <cellStyle name="Comma 2 2 3 2 3 3 3 4" xfId="10527" xr:uid="{00000000-0005-0000-0000-00000E0A0000}"/>
    <cellStyle name="Comma 2 2 3 2 3 3 3 5" xfId="5565" xr:uid="{00000000-0005-0000-0000-00000F0A0000}"/>
    <cellStyle name="Comma 2 2 3 2 3 3 4" xfId="475" xr:uid="{00000000-0005-0000-0000-0000100A0000}"/>
    <cellStyle name="Comma 2 2 3 2 3 3 4 2" xfId="2632" xr:uid="{00000000-0005-0000-0000-0000110A0000}"/>
    <cellStyle name="Comma 2 2 3 2 3 3 4 2 2" xfId="11927" xr:uid="{00000000-0005-0000-0000-0000120A0000}"/>
    <cellStyle name="Comma 2 2 3 2 3 3 4 2 3" xfId="8835" xr:uid="{00000000-0005-0000-0000-0000130A0000}"/>
    <cellStyle name="Comma 2 2 3 2 3 3 4 3" xfId="3567" xr:uid="{00000000-0005-0000-0000-0000140A0000}"/>
    <cellStyle name="Comma 2 2 3 2 3 3 4 3 2" xfId="12862" xr:uid="{00000000-0005-0000-0000-0000150A0000}"/>
    <cellStyle name="Comma 2 2 3 2 3 3 4 3 3" xfId="6678" xr:uid="{00000000-0005-0000-0000-0000160A0000}"/>
    <cellStyle name="Comma 2 2 3 2 3 3 4 4" xfId="9770" xr:uid="{00000000-0005-0000-0000-0000170A0000}"/>
    <cellStyle name="Comma 2 2 3 2 3 3 4 5" xfId="5743" xr:uid="{00000000-0005-0000-0000-0000180A0000}"/>
    <cellStyle name="Comma 2 2 3 2 3 3 5" xfId="1697" xr:uid="{00000000-0005-0000-0000-0000190A0000}"/>
    <cellStyle name="Comma 2 2 3 2 3 3 5 2" xfId="10992" xr:uid="{00000000-0005-0000-0000-00001A0A0000}"/>
    <cellStyle name="Comma 2 2 3 2 3 3 5 3" xfId="7900" xr:uid="{00000000-0005-0000-0000-00001B0A0000}"/>
    <cellStyle name="Comma 2 2 3 2 3 3 6" xfId="3389" xr:uid="{00000000-0005-0000-0000-00001C0A0000}"/>
    <cellStyle name="Comma 2 2 3 2 3 3 6 2" xfId="12684" xr:uid="{00000000-0005-0000-0000-00001D0A0000}"/>
    <cellStyle name="Comma 2 2 3 2 3 3 6 3" xfId="6500" xr:uid="{00000000-0005-0000-0000-00001E0A0000}"/>
    <cellStyle name="Comma 2 2 3 2 3 3 7" xfId="9592" xr:uid="{00000000-0005-0000-0000-00001F0A0000}"/>
    <cellStyle name="Comma 2 2 3 2 3 3 8" xfId="4808" xr:uid="{00000000-0005-0000-0000-0000200A0000}"/>
    <cellStyle name="Comma 2 2 3 2 3 4" xfId="135" xr:uid="{00000000-0005-0000-0000-0000210A0000}"/>
    <cellStyle name="Comma 2 2 3 2 3 4 2" xfId="1070" xr:uid="{00000000-0005-0000-0000-0000220A0000}"/>
    <cellStyle name="Comma 2 2 3 2 3 4 2 2" xfId="2292" xr:uid="{00000000-0005-0000-0000-0000230A0000}"/>
    <cellStyle name="Comma 2 2 3 2 3 4 2 2 2" xfId="11587" xr:uid="{00000000-0005-0000-0000-0000240A0000}"/>
    <cellStyle name="Comma 2 2 3 2 3 4 2 2 3" xfId="8495" xr:uid="{00000000-0005-0000-0000-0000250A0000}"/>
    <cellStyle name="Comma 2 2 3 2 3 4 2 3" xfId="4162" xr:uid="{00000000-0005-0000-0000-0000260A0000}"/>
    <cellStyle name="Comma 2 2 3 2 3 4 2 3 2" xfId="13457" xr:uid="{00000000-0005-0000-0000-0000270A0000}"/>
    <cellStyle name="Comma 2 2 3 2 3 4 2 3 3" xfId="7273" xr:uid="{00000000-0005-0000-0000-0000280A0000}"/>
    <cellStyle name="Comma 2 2 3 2 3 4 2 4" xfId="10365" xr:uid="{00000000-0005-0000-0000-0000290A0000}"/>
    <cellStyle name="Comma 2 2 3 2 3 4 2 5" xfId="5403" xr:uid="{00000000-0005-0000-0000-00002A0A0000}"/>
    <cellStyle name="Comma 2 2 3 2 3 4 3" xfId="746" xr:uid="{00000000-0005-0000-0000-00002B0A0000}"/>
    <cellStyle name="Comma 2 2 3 2 3 4 3 2" xfId="2903" xr:uid="{00000000-0005-0000-0000-00002C0A0000}"/>
    <cellStyle name="Comma 2 2 3 2 3 4 3 2 2" xfId="12198" xr:uid="{00000000-0005-0000-0000-00002D0A0000}"/>
    <cellStyle name="Comma 2 2 3 2 3 4 3 2 3" xfId="9106" xr:uid="{00000000-0005-0000-0000-00002E0A0000}"/>
    <cellStyle name="Comma 2 2 3 2 3 4 3 3" xfId="3838" xr:uid="{00000000-0005-0000-0000-00002F0A0000}"/>
    <cellStyle name="Comma 2 2 3 2 3 4 3 3 2" xfId="13133" xr:uid="{00000000-0005-0000-0000-0000300A0000}"/>
    <cellStyle name="Comma 2 2 3 2 3 4 3 3 3" xfId="6949" xr:uid="{00000000-0005-0000-0000-0000310A0000}"/>
    <cellStyle name="Comma 2 2 3 2 3 4 3 4" xfId="10041" xr:uid="{00000000-0005-0000-0000-0000320A0000}"/>
    <cellStyle name="Comma 2 2 3 2 3 4 3 5" xfId="6014" xr:uid="{00000000-0005-0000-0000-0000330A0000}"/>
    <cellStyle name="Comma 2 2 3 2 3 4 4" xfId="1968" xr:uid="{00000000-0005-0000-0000-0000340A0000}"/>
    <cellStyle name="Comma 2 2 3 2 3 4 4 2" xfId="11263" xr:uid="{00000000-0005-0000-0000-0000350A0000}"/>
    <cellStyle name="Comma 2 2 3 2 3 4 4 3" xfId="8171" xr:uid="{00000000-0005-0000-0000-0000360A0000}"/>
    <cellStyle name="Comma 2 2 3 2 3 4 5" xfId="3227" xr:uid="{00000000-0005-0000-0000-0000370A0000}"/>
    <cellStyle name="Comma 2 2 3 2 3 4 5 2" xfId="12522" xr:uid="{00000000-0005-0000-0000-0000380A0000}"/>
    <cellStyle name="Comma 2 2 3 2 3 4 5 3" xfId="6338" xr:uid="{00000000-0005-0000-0000-0000390A0000}"/>
    <cellStyle name="Comma 2 2 3 2 3 4 6" xfId="9430" xr:uid="{00000000-0005-0000-0000-00003A0A0000}"/>
    <cellStyle name="Comma 2 2 3 2 3 4 7" xfId="5079" xr:uid="{00000000-0005-0000-0000-00003B0A0000}"/>
    <cellStyle name="Comma 2 2 3 2 3 5" xfId="673" xr:uid="{00000000-0005-0000-0000-00003C0A0000}"/>
    <cellStyle name="Comma 2 2 3 2 3 5 2" xfId="1321" xr:uid="{00000000-0005-0000-0000-00003D0A0000}"/>
    <cellStyle name="Comma 2 2 3 2 3 5 2 2" xfId="2830" xr:uid="{00000000-0005-0000-0000-00003E0A0000}"/>
    <cellStyle name="Comma 2 2 3 2 3 5 2 2 2" xfId="12125" xr:uid="{00000000-0005-0000-0000-00003F0A0000}"/>
    <cellStyle name="Comma 2 2 3 2 3 5 2 2 3" xfId="9033" xr:uid="{00000000-0005-0000-0000-0000400A0000}"/>
    <cellStyle name="Comma 2 2 3 2 3 5 2 3" xfId="4413" xr:uid="{00000000-0005-0000-0000-0000410A0000}"/>
    <cellStyle name="Comma 2 2 3 2 3 5 2 3 2" xfId="13708" xr:uid="{00000000-0005-0000-0000-0000420A0000}"/>
    <cellStyle name="Comma 2 2 3 2 3 5 2 3 3" xfId="7524" xr:uid="{00000000-0005-0000-0000-0000430A0000}"/>
    <cellStyle name="Comma 2 2 3 2 3 5 2 4" xfId="10616" xr:uid="{00000000-0005-0000-0000-0000440A0000}"/>
    <cellStyle name="Comma 2 2 3 2 3 5 2 5" xfId="5941" xr:uid="{00000000-0005-0000-0000-0000450A0000}"/>
    <cellStyle name="Comma 2 2 3 2 3 5 3" xfId="1895" xr:uid="{00000000-0005-0000-0000-0000460A0000}"/>
    <cellStyle name="Comma 2 2 3 2 3 5 3 2" xfId="11190" xr:uid="{00000000-0005-0000-0000-0000470A0000}"/>
    <cellStyle name="Comma 2 2 3 2 3 5 3 3" xfId="8098" xr:uid="{00000000-0005-0000-0000-0000480A0000}"/>
    <cellStyle name="Comma 2 2 3 2 3 5 4" xfId="3765" xr:uid="{00000000-0005-0000-0000-0000490A0000}"/>
    <cellStyle name="Comma 2 2 3 2 3 5 4 2" xfId="13060" xr:uid="{00000000-0005-0000-0000-00004A0A0000}"/>
    <cellStyle name="Comma 2 2 3 2 3 5 4 3" xfId="6876" xr:uid="{00000000-0005-0000-0000-00004B0A0000}"/>
    <cellStyle name="Comma 2 2 3 2 3 5 5" xfId="9968" xr:uid="{00000000-0005-0000-0000-00004C0A0000}"/>
    <cellStyle name="Comma 2 2 3 2 3 5 6" xfId="5006" xr:uid="{00000000-0005-0000-0000-00004D0A0000}"/>
    <cellStyle name="Comma 2 2 3 2 3 6" xfId="997" xr:uid="{00000000-0005-0000-0000-00004E0A0000}"/>
    <cellStyle name="Comma 2 2 3 2 3 6 2" xfId="2219" xr:uid="{00000000-0005-0000-0000-00004F0A0000}"/>
    <cellStyle name="Comma 2 2 3 2 3 6 2 2" xfId="11514" xr:uid="{00000000-0005-0000-0000-0000500A0000}"/>
    <cellStyle name="Comma 2 2 3 2 3 6 2 3" xfId="8422" xr:uid="{00000000-0005-0000-0000-0000510A0000}"/>
    <cellStyle name="Comma 2 2 3 2 3 6 3" xfId="4089" xr:uid="{00000000-0005-0000-0000-0000520A0000}"/>
    <cellStyle name="Comma 2 2 3 2 3 6 3 2" xfId="13384" xr:uid="{00000000-0005-0000-0000-0000530A0000}"/>
    <cellStyle name="Comma 2 2 3 2 3 6 3 3" xfId="7200" xr:uid="{00000000-0005-0000-0000-0000540A0000}"/>
    <cellStyle name="Comma 2 2 3 2 3 6 4" xfId="10292" xr:uid="{00000000-0005-0000-0000-0000550A0000}"/>
    <cellStyle name="Comma 2 2 3 2 3 6 5" xfId="5330" xr:uid="{00000000-0005-0000-0000-0000560A0000}"/>
    <cellStyle name="Comma 2 2 3 2 3 7" xfId="402" xr:uid="{00000000-0005-0000-0000-0000570A0000}"/>
    <cellStyle name="Comma 2 2 3 2 3 7 2" xfId="2559" xr:uid="{00000000-0005-0000-0000-0000580A0000}"/>
    <cellStyle name="Comma 2 2 3 2 3 7 2 2" xfId="11854" xr:uid="{00000000-0005-0000-0000-0000590A0000}"/>
    <cellStyle name="Comma 2 2 3 2 3 7 2 3" xfId="8762" xr:uid="{00000000-0005-0000-0000-00005A0A0000}"/>
    <cellStyle name="Comma 2 2 3 2 3 7 3" xfId="3494" xr:uid="{00000000-0005-0000-0000-00005B0A0000}"/>
    <cellStyle name="Comma 2 2 3 2 3 7 3 2" xfId="12789" xr:uid="{00000000-0005-0000-0000-00005C0A0000}"/>
    <cellStyle name="Comma 2 2 3 2 3 7 3 3" xfId="6605" xr:uid="{00000000-0005-0000-0000-00005D0A0000}"/>
    <cellStyle name="Comma 2 2 3 2 3 7 4" xfId="9697" xr:uid="{00000000-0005-0000-0000-00005E0A0000}"/>
    <cellStyle name="Comma 2 2 3 2 3 7 5" xfId="5670" xr:uid="{00000000-0005-0000-0000-00005F0A0000}"/>
    <cellStyle name="Comma 2 2 3 2 3 8" xfId="1624" xr:uid="{00000000-0005-0000-0000-0000600A0000}"/>
    <cellStyle name="Comma 2 2 3 2 3 8 2" xfId="10919" xr:uid="{00000000-0005-0000-0000-0000610A0000}"/>
    <cellStyle name="Comma 2 2 3 2 3 8 3" xfId="7827" xr:uid="{00000000-0005-0000-0000-0000620A0000}"/>
    <cellStyle name="Comma 2 2 3 2 3 9" xfId="3154" xr:uid="{00000000-0005-0000-0000-0000630A0000}"/>
    <cellStyle name="Comma 2 2 3 2 3 9 2" xfId="12449" xr:uid="{00000000-0005-0000-0000-0000640A0000}"/>
    <cellStyle name="Comma 2 2 3 2 3 9 3" xfId="6265" xr:uid="{00000000-0005-0000-0000-0000650A0000}"/>
    <cellStyle name="Comma 2 2 3 2 4" xfId="188" xr:uid="{00000000-0005-0000-0000-0000660A0000}"/>
    <cellStyle name="Comma 2 2 3 2 4 2" xfId="331" xr:uid="{00000000-0005-0000-0000-0000670A0000}"/>
    <cellStyle name="Comma 2 2 3 2 4 2 2" xfId="942" xr:uid="{00000000-0005-0000-0000-0000680A0000}"/>
    <cellStyle name="Comma 2 2 3 2 4 2 2 2" xfId="1553" xr:uid="{00000000-0005-0000-0000-0000690A0000}"/>
    <cellStyle name="Comma 2 2 3 2 4 2 2 2 2" xfId="3099" xr:uid="{00000000-0005-0000-0000-00006A0A0000}"/>
    <cellStyle name="Comma 2 2 3 2 4 2 2 2 2 2" xfId="12394" xr:uid="{00000000-0005-0000-0000-00006B0A0000}"/>
    <cellStyle name="Comma 2 2 3 2 4 2 2 2 2 3" xfId="9302" xr:uid="{00000000-0005-0000-0000-00006C0A0000}"/>
    <cellStyle name="Comma 2 2 3 2 4 2 2 2 3" xfId="4645" xr:uid="{00000000-0005-0000-0000-00006D0A0000}"/>
    <cellStyle name="Comma 2 2 3 2 4 2 2 2 3 2" xfId="13940" xr:uid="{00000000-0005-0000-0000-00006E0A0000}"/>
    <cellStyle name="Comma 2 2 3 2 4 2 2 2 3 3" xfId="7756" xr:uid="{00000000-0005-0000-0000-00006F0A0000}"/>
    <cellStyle name="Comma 2 2 3 2 4 2 2 2 4" xfId="10848" xr:uid="{00000000-0005-0000-0000-0000700A0000}"/>
    <cellStyle name="Comma 2 2 3 2 4 2 2 2 5" xfId="6210" xr:uid="{00000000-0005-0000-0000-0000710A0000}"/>
    <cellStyle name="Comma 2 2 3 2 4 2 2 3" xfId="2164" xr:uid="{00000000-0005-0000-0000-0000720A0000}"/>
    <cellStyle name="Comma 2 2 3 2 4 2 2 3 2" xfId="11459" xr:uid="{00000000-0005-0000-0000-0000730A0000}"/>
    <cellStyle name="Comma 2 2 3 2 4 2 2 3 3" xfId="8367" xr:uid="{00000000-0005-0000-0000-0000740A0000}"/>
    <cellStyle name="Comma 2 2 3 2 4 2 2 4" xfId="4034" xr:uid="{00000000-0005-0000-0000-0000750A0000}"/>
    <cellStyle name="Comma 2 2 3 2 4 2 2 4 2" xfId="13329" xr:uid="{00000000-0005-0000-0000-0000760A0000}"/>
    <cellStyle name="Comma 2 2 3 2 4 2 2 4 3" xfId="7145" xr:uid="{00000000-0005-0000-0000-0000770A0000}"/>
    <cellStyle name="Comma 2 2 3 2 4 2 2 5" xfId="10237" xr:uid="{00000000-0005-0000-0000-0000780A0000}"/>
    <cellStyle name="Comma 2 2 3 2 4 2 2 6" xfId="5275" xr:uid="{00000000-0005-0000-0000-0000790A0000}"/>
    <cellStyle name="Comma 2 2 3 2 4 2 3" xfId="1266" xr:uid="{00000000-0005-0000-0000-00007A0A0000}"/>
    <cellStyle name="Comma 2 2 3 2 4 2 3 2" xfId="2488" xr:uid="{00000000-0005-0000-0000-00007B0A0000}"/>
    <cellStyle name="Comma 2 2 3 2 4 2 3 2 2" xfId="11783" xr:uid="{00000000-0005-0000-0000-00007C0A0000}"/>
    <cellStyle name="Comma 2 2 3 2 4 2 3 2 3" xfId="8691" xr:uid="{00000000-0005-0000-0000-00007D0A0000}"/>
    <cellStyle name="Comma 2 2 3 2 4 2 3 3" xfId="4358" xr:uid="{00000000-0005-0000-0000-00007E0A0000}"/>
    <cellStyle name="Comma 2 2 3 2 4 2 3 3 2" xfId="13653" xr:uid="{00000000-0005-0000-0000-00007F0A0000}"/>
    <cellStyle name="Comma 2 2 3 2 4 2 3 3 3" xfId="7469" xr:uid="{00000000-0005-0000-0000-0000800A0000}"/>
    <cellStyle name="Comma 2 2 3 2 4 2 3 4" xfId="10561" xr:uid="{00000000-0005-0000-0000-0000810A0000}"/>
    <cellStyle name="Comma 2 2 3 2 4 2 3 5" xfId="5599" xr:uid="{00000000-0005-0000-0000-0000820A0000}"/>
    <cellStyle name="Comma 2 2 3 2 4 2 4" xfId="528" xr:uid="{00000000-0005-0000-0000-0000830A0000}"/>
    <cellStyle name="Comma 2 2 3 2 4 2 4 2" xfId="2685" xr:uid="{00000000-0005-0000-0000-0000840A0000}"/>
    <cellStyle name="Comma 2 2 3 2 4 2 4 2 2" xfId="11980" xr:uid="{00000000-0005-0000-0000-0000850A0000}"/>
    <cellStyle name="Comma 2 2 3 2 4 2 4 2 3" xfId="8888" xr:uid="{00000000-0005-0000-0000-0000860A0000}"/>
    <cellStyle name="Comma 2 2 3 2 4 2 4 3" xfId="3620" xr:uid="{00000000-0005-0000-0000-0000870A0000}"/>
    <cellStyle name="Comma 2 2 3 2 4 2 4 3 2" xfId="12915" xr:uid="{00000000-0005-0000-0000-0000880A0000}"/>
    <cellStyle name="Comma 2 2 3 2 4 2 4 3 3" xfId="6731" xr:uid="{00000000-0005-0000-0000-0000890A0000}"/>
    <cellStyle name="Comma 2 2 3 2 4 2 4 4" xfId="9823" xr:uid="{00000000-0005-0000-0000-00008A0A0000}"/>
    <cellStyle name="Comma 2 2 3 2 4 2 4 5" xfId="5796" xr:uid="{00000000-0005-0000-0000-00008B0A0000}"/>
    <cellStyle name="Comma 2 2 3 2 4 2 5" xfId="1750" xr:uid="{00000000-0005-0000-0000-00008C0A0000}"/>
    <cellStyle name="Comma 2 2 3 2 4 2 5 2" xfId="11045" xr:uid="{00000000-0005-0000-0000-00008D0A0000}"/>
    <cellStyle name="Comma 2 2 3 2 4 2 5 3" xfId="7953" xr:uid="{00000000-0005-0000-0000-00008E0A0000}"/>
    <cellStyle name="Comma 2 2 3 2 4 2 6" xfId="3423" xr:uid="{00000000-0005-0000-0000-00008F0A0000}"/>
    <cellStyle name="Comma 2 2 3 2 4 2 6 2" xfId="12718" xr:uid="{00000000-0005-0000-0000-0000900A0000}"/>
    <cellStyle name="Comma 2 2 3 2 4 2 6 3" xfId="6534" xr:uid="{00000000-0005-0000-0000-0000910A0000}"/>
    <cellStyle name="Comma 2 2 3 2 4 2 7" xfId="9626" xr:uid="{00000000-0005-0000-0000-0000920A0000}"/>
    <cellStyle name="Comma 2 2 3 2 4 2 8" xfId="4861" xr:uid="{00000000-0005-0000-0000-0000930A0000}"/>
    <cellStyle name="Comma 2 2 3 2 4 3" xfId="799" xr:uid="{00000000-0005-0000-0000-0000940A0000}"/>
    <cellStyle name="Comma 2 2 3 2 4 3 2" xfId="1410" xr:uid="{00000000-0005-0000-0000-0000950A0000}"/>
    <cellStyle name="Comma 2 2 3 2 4 3 2 2" xfId="2956" xr:uid="{00000000-0005-0000-0000-0000960A0000}"/>
    <cellStyle name="Comma 2 2 3 2 4 3 2 2 2" xfId="12251" xr:uid="{00000000-0005-0000-0000-0000970A0000}"/>
    <cellStyle name="Comma 2 2 3 2 4 3 2 2 3" xfId="9159" xr:uid="{00000000-0005-0000-0000-0000980A0000}"/>
    <cellStyle name="Comma 2 2 3 2 4 3 2 3" xfId="4502" xr:uid="{00000000-0005-0000-0000-0000990A0000}"/>
    <cellStyle name="Comma 2 2 3 2 4 3 2 3 2" xfId="13797" xr:uid="{00000000-0005-0000-0000-00009A0A0000}"/>
    <cellStyle name="Comma 2 2 3 2 4 3 2 3 3" xfId="7613" xr:uid="{00000000-0005-0000-0000-00009B0A0000}"/>
    <cellStyle name="Comma 2 2 3 2 4 3 2 4" xfId="10705" xr:uid="{00000000-0005-0000-0000-00009C0A0000}"/>
    <cellStyle name="Comma 2 2 3 2 4 3 2 5" xfId="6067" xr:uid="{00000000-0005-0000-0000-00009D0A0000}"/>
    <cellStyle name="Comma 2 2 3 2 4 3 3" xfId="2021" xr:uid="{00000000-0005-0000-0000-00009E0A0000}"/>
    <cellStyle name="Comma 2 2 3 2 4 3 3 2" xfId="11316" xr:uid="{00000000-0005-0000-0000-00009F0A0000}"/>
    <cellStyle name="Comma 2 2 3 2 4 3 3 3" xfId="8224" xr:uid="{00000000-0005-0000-0000-0000A00A0000}"/>
    <cellStyle name="Comma 2 2 3 2 4 3 4" xfId="3891" xr:uid="{00000000-0005-0000-0000-0000A10A0000}"/>
    <cellStyle name="Comma 2 2 3 2 4 3 4 2" xfId="13186" xr:uid="{00000000-0005-0000-0000-0000A20A0000}"/>
    <cellStyle name="Comma 2 2 3 2 4 3 4 3" xfId="7002" xr:uid="{00000000-0005-0000-0000-0000A30A0000}"/>
    <cellStyle name="Comma 2 2 3 2 4 3 5" xfId="10094" xr:uid="{00000000-0005-0000-0000-0000A40A0000}"/>
    <cellStyle name="Comma 2 2 3 2 4 3 6" xfId="5132" xr:uid="{00000000-0005-0000-0000-0000A50A0000}"/>
    <cellStyle name="Comma 2 2 3 2 4 4" xfId="1123" xr:uid="{00000000-0005-0000-0000-0000A60A0000}"/>
    <cellStyle name="Comma 2 2 3 2 4 4 2" xfId="2345" xr:uid="{00000000-0005-0000-0000-0000A70A0000}"/>
    <cellStyle name="Comma 2 2 3 2 4 4 2 2" xfId="11640" xr:uid="{00000000-0005-0000-0000-0000A80A0000}"/>
    <cellStyle name="Comma 2 2 3 2 4 4 2 3" xfId="8548" xr:uid="{00000000-0005-0000-0000-0000A90A0000}"/>
    <cellStyle name="Comma 2 2 3 2 4 4 3" xfId="4215" xr:uid="{00000000-0005-0000-0000-0000AA0A0000}"/>
    <cellStyle name="Comma 2 2 3 2 4 4 3 2" xfId="13510" xr:uid="{00000000-0005-0000-0000-0000AB0A0000}"/>
    <cellStyle name="Comma 2 2 3 2 4 4 3 3" xfId="7326" xr:uid="{00000000-0005-0000-0000-0000AC0A0000}"/>
    <cellStyle name="Comma 2 2 3 2 4 4 4" xfId="10418" xr:uid="{00000000-0005-0000-0000-0000AD0A0000}"/>
    <cellStyle name="Comma 2 2 3 2 4 4 5" xfId="5456" xr:uid="{00000000-0005-0000-0000-0000AE0A0000}"/>
    <cellStyle name="Comma 2 2 3 2 4 5" xfId="366" xr:uid="{00000000-0005-0000-0000-0000AF0A0000}"/>
    <cellStyle name="Comma 2 2 3 2 4 5 2" xfId="2523" xr:uid="{00000000-0005-0000-0000-0000B00A0000}"/>
    <cellStyle name="Comma 2 2 3 2 4 5 2 2" xfId="11818" xr:uid="{00000000-0005-0000-0000-0000B10A0000}"/>
    <cellStyle name="Comma 2 2 3 2 4 5 2 3" xfId="8726" xr:uid="{00000000-0005-0000-0000-0000B20A0000}"/>
    <cellStyle name="Comma 2 2 3 2 4 5 3" xfId="3458" xr:uid="{00000000-0005-0000-0000-0000B30A0000}"/>
    <cellStyle name="Comma 2 2 3 2 4 5 3 2" xfId="12753" xr:uid="{00000000-0005-0000-0000-0000B40A0000}"/>
    <cellStyle name="Comma 2 2 3 2 4 5 3 3" xfId="6569" xr:uid="{00000000-0005-0000-0000-0000B50A0000}"/>
    <cellStyle name="Comma 2 2 3 2 4 5 4" xfId="9661" xr:uid="{00000000-0005-0000-0000-0000B60A0000}"/>
    <cellStyle name="Comma 2 2 3 2 4 5 5" xfId="5634" xr:uid="{00000000-0005-0000-0000-0000B70A0000}"/>
    <cellStyle name="Comma 2 2 3 2 4 6" xfId="1588" xr:uid="{00000000-0005-0000-0000-0000B80A0000}"/>
    <cellStyle name="Comma 2 2 3 2 4 6 2" xfId="10883" xr:uid="{00000000-0005-0000-0000-0000B90A0000}"/>
    <cellStyle name="Comma 2 2 3 2 4 6 3" xfId="7791" xr:uid="{00000000-0005-0000-0000-0000BA0A0000}"/>
    <cellStyle name="Comma 2 2 3 2 4 7" xfId="3280" xr:uid="{00000000-0005-0000-0000-0000BB0A0000}"/>
    <cellStyle name="Comma 2 2 3 2 4 7 2" xfId="12575" xr:uid="{00000000-0005-0000-0000-0000BC0A0000}"/>
    <cellStyle name="Comma 2 2 3 2 4 7 3" xfId="6391" xr:uid="{00000000-0005-0000-0000-0000BD0A0000}"/>
    <cellStyle name="Comma 2 2 3 2 4 8" xfId="9483" xr:uid="{00000000-0005-0000-0000-0000BE0A0000}"/>
    <cellStyle name="Comma 2 2 3 2 4 9" xfId="4699" xr:uid="{00000000-0005-0000-0000-0000BF0A0000}"/>
    <cellStyle name="Comma 2 2 3 2 5" xfId="169" xr:uid="{00000000-0005-0000-0000-0000C00A0000}"/>
    <cellStyle name="Comma 2 2 3 2 5 2" xfId="780" xr:uid="{00000000-0005-0000-0000-0000C10A0000}"/>
    <cellStyle name="Comma 2 2 3 2 5 2 2" xfId="1391" xr:uid="{00000000-0005-0000-0000-0000C20A0000}"/>
    <cellStyle name="Comma 2 2 3 2 5 2 2 2" xfId="2937" xr:uid="{00000000-0005-0000-0000-0000C30A0000}"/>
    <cellStyle name="Comma 2 2 3 2 5 2 2 2 2" xfId="12232" xr:uid="{00000000-0005-0000-0000-0000C40A0000}"/>
    <cellStyle name="Comma 2 2 3 2 5 2 2 2 3" xfId="9140" xr:uid="{00000000-0005-0000-0000-0000C50A0000}"/>
    <cellStyle name="Comma 2 2 3 2 5 2 2 3" xfId="4483" xr:uid="{00000000-0005-0000-0000-0000C60A0000}"/>
    <cellStyle name="Comma 2 2 3 2 5 2 2 3 2" xfId="13778" xr:uid="{00000000-0005-0000-0000-0000C70A0000}"/>
    <cellStyle name="Comma 2 2 3 2 5 2 2 3 3" xfId="7594" xr:uid="{00000000-0005-0000-0000-0000C80A0000}"/>
    <cellStyle name="Comma 2 2 3 2 5 2 2 4" xfId="10686" xr:uid="{00000000-0005-0000-0000-0000C90A0000}"/>
    <cellStyle name="Comma 2 2 3 2 5 2 2 5" xfId="6048" xr:uid="{00000000-0005-0000-0000-0000CA0A0000}"/>
    <cellStyle name="Comma 2 2 3 2 5 2 3" xfId="2002" xr:uid="{00000000-0005-0000-0000-0000CB0A0000}"/>
    <cellStyle name="Comma 2 2 3 2 5 2 3 2" xfId="11297" xr:uid="{00000000-0005-0000-0000-0000CC0A0000}"/>
    <cellStyle name="Comma 2 2 3 2 5 2 3 3" xfId="8205" xr:uid="{00000000-0005-0000-0000-0000CD0A0000}"/>
    <cellStyle name="Comma 2 2 3 2 5 2 4" xfId="3872" xr:uid="{00000000-0005-0000-0000-0000CE0A0000}"/>
    <cellStyle name="Comma 2 2 3 2 5 2 4 2" xfId="13167" xr:uid="{00000000-0005-0000-0000-0000CF0A0000}"/>
    <cellStyle name="Comma 2 2 3 2 5 2 4 3" xfId="6983" xr:uid="{00000000-0005-0000-0000-0000D00A0000}"/>
    <cellStyle name="Comma 2 2 3 2 5 2 5" xfId="10075" xr:uid="{00000000-0005-0000-0000-0000D10A0000}"/>
    <cellStyle name="Comma 2 2 3 2 5 2 6" xfId="5113" xr:uid="{00000000-0005-0000-0000-0000D20A0000}"/>
    <cellStyle name="Comma 2 2 3 2 5 3" xfId="1104" xr:uid="{00000000-0005-0000-0000-0000D30A0000}"/>
    <cellStyle name="Comma 2 2 3 2 5 3 2" xfId="2326" xr:uid="{00000000-0005-0000-0000-0000D40A0000}"/>
    <cellStyle name="Comma 2 2 3 2 5 3 2 2" xfId="11621" xr:uid="{00000000-0005-0000-0000-0000D50A0000}"/>
    <cellStyle name="Comma 2 2 3 2 5 3 2 3" xfId="8529" xr:uid="{00000000-0005-0000-0000-0000D60A0000}"/>
    <cellStyle name="Comma 2 2 3 2 5 3 3" xfId="4196" xr:uid="{00000000-0005-0000-0000-0000D70A0000}"/>
    <cellStyle name="Comma 2 2 3 2 5 3 3 2" xfId="13491" xr:uid="{00000000-0005-0000-0000-0000D80A0000}"/>
    <cellStyle name="Comma 2 2 3 2 5 3 3 3" xfId="7307" xr:uid="{00000000-0005-0000-0000-0000D90A0000}"/>
    <cellStyle name="Comma 2 2 3 2 5 3 4" xfId="10399" xr:uid="{00000000-0005-0000-0000-0000DA0A0000}"/>
    <cellStyle name="Comma 2 2 3 2 5 3 5" xfId="5437" xr:uid="{00000000-0005-0000-0000-0000DB0A0000}"/>
    <cellStyle name="Comma 2 2 3 2 5 4" xfId="509" xr:uid="{00000000-0005-0000-0000-0000DC0A0000}"/>
    <cellStyle name="Comma 2 2 3 2 5 4 2" xfId="2666" xr:uid="{00000000-0005-0000-0000-0000DD0A0000}"/>
    <cellStyle name="Comma 2 2 3 2 5 4 2 2" xfId="11961" xr:uid="{00000000-0005-0000-0000-0000DE0A0000}"/>
    <cellStyle name="Comma 2 2 3 2 5 4 2 3" xfId="8869" xr:uid="{00000000-0005-0000-0000-0000DF0A0000}"/>
    <cellStyle name="Comma 2 2 3 2 5 4 3" xfId="3601" xr:uid="{00000000-0005-0000-0000-0000E00A0000}"/>
    <cellStyle name="Comma 2 2 3 2 5 4 3 2" xfId="12896" xr:uid="{00000000-0005-0000-0000-0000E10A0000}"/>
    <cellStyle name="Comma 2 2 3 2 5 4 3 3" xfId="6712" xr:uid="{00000000-0005-0000-0000-0000E20A0000}"/>
    <cellStyle name="Comma 2 2 3 2 5 4 4" xfId="9804" xr:uid="{00000000-0005-0000-0000-0000E30A0000}"/>
    <cellStyle name="Comma 2 2 3 2 5 4 5" xfId="5777" xr:uid="{00000000-0005-0000-0000-0000E40A0000}"/>
    <cellStyle name="Comma 2 2 3 2 5 5" xfId="1731" xr:uid="{00000000-0005-0000-0000-0000E50A0000}"/>
    <cellStyle name="Comma 2 2 3 2 5 5 2" xfId="11026" xr:uid="{00000000-0005-0000-0000-0000E60A0000}"/>
    <cellStyle name="Comma 2 2 3 2 5 5 3" xfId="7934" xr:uid="{00000000-0005-0000-0000-0000E70A0000}"/>
    <cellStyle name="Comma 2 2 3 2 5 6" xfId="3261" xr:uid="{00000000-0005-0000-0000-0000E80A0000}"/>
    <cellStyle name="Comma 2 2 3 2 5 6 2" xfId="12556" xr:uid="{00000000-0005-0000-0000-0000E90A0000}"/>
    <cellStyle name="Comma 2 2 3 2 5 6 3" xfId="6372" xr:uid="{00000000-0005-0000-0000-0000EA0A0000}"/>
    <cellStyle name="Comma 2 2 3 2 5 7" xfId="9464" xr:uid="{00000000-0005-0000-0000-0000EB0A0000}"/>
    <cellStyle name="Comma 2 2 3 2 5 8" xfId="4842" xr:uid="{00000000-0005-0000-0000-0000EC0A0000}"/>
    <cellStyle name="Comma 2 2 3 2 6" xfId="261" xr:uid="{00000000-0005-0000-0000-0000ED0A0000}"/>
    <cellStyle name="Comma 2 2 3 2 6 2" xfId="872" xr:uid="{00000000-0005-0000-0000-0000EE0A0000}"/>
    <cellStyle name="Comma 2 2 3 2 6 2 2" xfId="1483" xr:uid="{00000000-0005-0000-0000-0000EF0A0000}"/>
    <cellStyle name="Comma 2 2 3 2 6 2 2 2" xfId="3029" xr:uid="{00000000-0005-0000-0000-0000F00A0000}"/>
    <cellStyle name="Comma 2 2 3 2 6 2 2 2 2" xfId="12324" xr:uid="{00000000-0005-0000-0000-0000F10A0000}"/>
    <cellStyle name="Comma 2 2 3 2 6 2 2 2 3" xfId="9232" xr:uid="{00000000-0005-0000-0000-0000F20A0000}"/>
    <cellStyle name="Comma 2 2 3 2 6 2 2 3" xfId="4575" xr:uid="{00000000-0005-0000-0000-0000F30A0000}"/>
    <cellStyle name="Comma 2 2 3 2 6 2 2 3 2" xfId="13870" xr:uid="{00000000-0005-0000-0000-0000F40A0000}"/>
    <cellStyle name="Comma 2 2 3 2 6 2 2 3 3" xfId="7686" xr:uid="{00000000-0005-0000-0000-0000F50A0000}"/>
    <cellStyle name="Comma 2 2 3 2 6 2 2 4" xfId="10778" xr:uid="{00000000-0005-0000-0000-0000F60A0000}"/>
    <cellStyle name="Comma 2 2 3 2 6 2 2 5" xfId="6140" xr:uid="{00000000-0005-0000-0000-0000F70A0000}"/>
    <cellStyle name="Comma 2 2 3 2 6 2 3" xfId="2094" xr:uid="{00000000-0005-0000-0000-0000F80A0000}"/>
    <cellStyle name="Comma 2 2 3 2 6 2 3 2" xfId="11389" xr:uid="{00000000-0005-0000-0000-0000F90A0000}"/>
    <cellStyle name="Comma 2 2 3 2 6 2 3 3" xfId="8297" xr:uid="{00000000-0005-0000-0000-0000FA0A0000}"/>
    <cellStyle name="Comma 2 2 3 2 6 2 4" xfId="3964" xr:uid="{00000000-0005-0000-0000-0000FB0A0000}"/>
    <cellStyle name="Comma 2 2 3 2 6 2 4 2" xfId="13259" xr:uid="{00000000-0005-0000-0000-0000FC0A0000}"/>
    <cellStyle name="Comma 2 2 3 2 6 2 4 3" xfId="7075" xr:uid="{00000000-0005-0000-0000-0000FD0A0000}"/>
    <cellStyle name="Comma 2 2 3 2 6 2 5" xfId="10167" xr:uid="{00000000-0005-0000-0000-0000FE0A0000}"/>
    <cellStyle name="Comma 2 2 3 2 6 2 6" xfId="5205" xr:uid="{00000000-0005-0000-0000-0000FF0A0000}"/>
    <cellStyle name="Comma 2 2 3 2 6 3" xfId="1196" xr:uid="{00000000-0005-0000-0000-0000000B0000}"/>
    <cellStyle name="Comma 2 2 3 2 6 3 2" xfId="2418" xr:uid="{00000000-0005-0000-0000-0000010B0000}"/>
    <cellStyle name="Comma 2 2 3 2 6 3 2 2" xfId="11713" xr:uid="{00000000-0005-0000-0000-0000020B0000}"/>
    <cellStyle name="Comma 2 2 3 2 6 3 2 3" xfId="8621" xr:uid="{00000000-0005-0000-0000-0000030B0000}"/>
    <cellStyle name="Comma 2 2 3 2 6 3 3" xfId="4288" xr:uid="{00000000-0005-0000-0000-0000040B0000}"/>
    <cellStyle name="Comma 2 2 3 2 6 3 3 2" xfId="13583" xr:uid="{00000000-0005-0000-0000-0000050B0000}"/>
    <cellStyle name="Comma 2 2 3 2 6 3 3 3" xfId="7399" xr:uid="{00000000-0005-0000-0000-0000060B0000}"/>
    <cellStyle name="Comma 2 2 3 2 6 3 4" xfId="10491" xr:uid="{00000000-0005-0000-0000-0000070B0000}"/>
    <cellStyle name="Comma 2 2 3 2 6 3 5" xfId="5529" xr:uid="{00000000-0005-0000-0000-0000080B0000}"/>
    <cellStyle name="Comma 2 2 3 2 6 4" xfId="439" xr:uid="{00000000-0005-0000-0000-0000090B0000}"/>
    <cellStyle name="Comma 2 2 3 2 6 4 2" xfId="2596" xr:uid="{00000000-0005-0000-0000-00000A0B0000}"/>
    <cellStyle name="Comma 2 2 3 2 6 4 2 2" xfId="11891" xr:uid="{00000000-0005-0000-0000-00000B0B0000}"/>
    <cellStyle name="Comma 2 2 3 2 6 4 2 3" xfId="8799" xr:uid="{00000000-0005-0000-0000-00000C0B0000}"/>
    <cellStyle name="Comma 2 2 3 2 6 4 3" xfId="3531" xr:uid="{00000000-0005-0000-0000-00000D0B0000}"/>
    <cellStyle name="Comma 2 2 3 2 6 4 3 2" xfId="12826" xr:uid="{00000000-0005-0000-0000-00000E0B0000}"/>
    <cellStyle name="Comma 2 2 3 2 6 4 3 3" xfId="6642" xr:uid="{00000000-0005-0000-0000-00000F0B0000}"/>
    <cellStyle name="Comma 2 2 3 2 6 4 4" xfId="9734" xr:uid="{00000000-0005-0000-0000-0000100B0000}"/>
    <cellStyle name="Comma 2 2 3 2 6 4 5" xfId="5707" xr:uid="{00000000-0005-0000-0000-0000110B0000}"/>
    <cellStyle name="Comma 2 2 3 2 6 5" xfId="1661" xr:uid="{00000000-0005-0000-0000-0000120B0000}"/>
    <cellStyle name="Comma 2 2 3 2 6 5 2" xfId="10956" xr:uid="{00000000-0005-0000-0000-0000130B0000}"/>
    <cellStyle name="Comma 2 2 3 2 6 5 3" xfId="7864" xr:uid="{00000000-0005-0000-0000-0000140B0000}"/>
    <cellStyle name="Comma 2 2 3 2 6 6" xfId="3353" xr:uid="{00000000-0005-0000-0000-0000150B0000}"/>
    <cellStyle name="Comma 2 2 3 2 6 6 2" xfId="12648" xr:uid="{00000000-0005-0000-0000-0000160B0000}"/>
    <cellStyle name="Comma 2 2 3 2 6 6 3" xfId="6464" xr:uid="{00000000-0005-0000-0000-0000170B0000}"/>
    <cellStyle name="Comma 2 2 3 2 6 7" xfId="9556" xr:uid="{00000000-0005-0000-0000-0000180B0000}"/>
    <cellStyle name="Comma 2 2 3 2 6 8" xfId="4772" xr:uid="{00000000-0005-0000-0000-0000190B0000}"/>
    <cellStyle name="Comma 2 2 3 2 7" xfId="99" xr:uid="{00000000-0005-0000-0000-00001A0B0000}"/>
    <cellStyle name="Comma 2 2 3 2 7 2" xfId="710" xr:uid="{00000000-0005-0000-0000-00001B0B0000}"/>
    <cellStyle name="Comma 2 2 3 2 7 2 2" xfId="1357" xr:uid="{00000000-0005-0000-0000-00001C0B0000}"/>
    <cellStyle name="Comma 2 2 3 2 7 2 2 2" xfId="2867" xr:uid="{00000000-0005-0000-0000-00001D0B0000}"/>
    <cellStyle name="Comma 2 2 3 2 7 2 2 2 2" xfId="12162" xr:uid="{00000000-0005-0000-0000-00001E0B0000}"/>
    <cellStyle name="Comma 2 2 3 2 7 2 2 2 3" xfId="9070" xr:uid="{00000000-0005-0000-0000-00001F0B0000}"/>
    <cellStyle name="Comma 2 2 3 2 7 2 2 3" xfId="4449" xr:uid="{00000000-0005-0000-0000-0000200B0000}"/>
    <cellStyle name="Comma 2 2 3 2 7 2 2 3 2" xfId="13744" xr:uid="{00000000-0005-0000-0000-0000210B0000}"/>
    <cellStyle name="Comma 2 2 3 2 7 2 2 3 3" xfId="7560" xr:uid="{00000000-0005-0000-0000-0000220B0000}"/>
    <cellStyle name="Comma 2 2 3 2 7 2 2 4" xfId="10652" xr:uid="{00000000-0005-0000-0000-0000230B0000}"/>
    <cellStyle name="Comma 2 2 3 2 7 2 2 5" xfId="5978" xr:uid="{00000000-0005-0000-0000-0000240B0000}"/>
    <cellStyle name="Comma 2 2 3 2 7 2 3" xfId="1932" xr:uid="{00000000-0005-0000-0000-0000250B0000}"/>
    <cellStyle name="Comma 2 2 3 2 7 2 3 2" xfId="11227" xr:uid="{00000000-0005-0000-0000-0000260B0000}"/>
    <cellStyle name="Comma 2 2 3 2 7 2 3 3" xfId="8135" xr:uid="{00000000-0005-0000-0000-0000270B0000}"/>
    <cellStyle name="Comma 2 2 3 2 7 2 4" xfId="3802" xr:uid="{00000000-0005-0000-0000-0000280B0000}"/>
    <cellStyle name="Comma 2 2 3 2 7 2 4 2" xfId="13097" xr:uid="{00000000-0005-0000-0000-0000290B0000}"/>
    <cellStyle name="Comma 2 2 3 2 7 2 4 3" xfId="6913" xr:uid="{00000000-0005-0000-0000-00002A0B0000}"/>
    <cellStyle name="Comma 2 2 3 2 7 2 5" xfId="10005" xr:uid="{00000000-0005-0000-0000-00002B0B0000}"/>
    <cellStyle name="Comma 2 2 3 2 7 2 6" xfId="5043" xr:uid="{00000000-0005-0000-0000-00002C0B0000}"/>
    <cellStyle name="Comma 2 2 3 2 7 3" xfId="1034" xr:uid="{00000000-0005-0000-0000-00002D0B0000}"/>
    <cellStyle name="Comma 2 2 3 2 7 3 2" xfId="2256" xr:uid="{00000000-0005-0000-0000-00002E0B0000}"/>
    <cellStyle name="Comma 2 2 3 2 7 3 2 2" xfId="11551" xr:uid="{00000000-0005-0000-0000-00002F0B0000}"/>
    <cellStyle name="Comma 2 2 3 2 7 3 2 3" xfId="8459" xr:uid="{00000000-0005-0000-0000-0000300B0000}"/>
    <cellStyle name="Comma 2 2 3 2 7 3 3" xfId="4126" xr:uid="{00000000-0005-0000-0000-0000310B0000}"/>
    <cellStyle name="Comma 2 2 3 2 7 3 3 2" xfId="13421" xr:uid="{00000000-0005-0000-0000-0000320B0000}"/>
    <cellStyle name="Comma 2 2 3 2 7 3 3 3" xfId="7237" xr:uid="{00000000-0005-0000-0000-0000330B0000}"/>
    <cellStyle name="Comma 2 2 3 2 7 3 4" xfId="10329" xr:uid="{00000000-0005-0000-0000-0000340B0000}"/>
    <cellStyle name="Comma 2 2 3 2 7 3 5" xfId="5367" xr:uid="{00000000-0005-0000-0000-0000350B0000}"/>
    <cellStyle name="Comma 2 2 3 2 7 4" xfId="603" xr:uid="{00000000-0005-0000-0000-0000360B0000}"/>
    <cellStyle name="Comma 2 2 3 2 7 4 2" xfId="2760" xr:uid="{00000000-0005-0000-0000-0000370B0000}"/>
    <cellStyle name="Comma 2 2 3 2 7 4 2 2" xfId="12055" xr:uid="{00000000-0005-0000-0000-0000380B0000}"/>
    <cellStyle name="Comma 2 2 3 2 7 4 2 3" xfId="8963" xr:uid="{00000000-0005-0000-0000-0000390B0000}"/>
    <cellStyle name="Comma 2 2 3 2 7 4 3" xfId="3695" xr:uid="{00000000-0005-0000-0000-00003A0B0000}"/>
    <cellStyle name="Comma 2 2 3 2 7 4 3 2" xfId="12990" xr:uid="{00000000-0005-0000-0000-00003B0B0000}"/>
    <cellStyle name="Comma 2 2 3 2 7 4 3 3" xfId="6806" xr:uid="{00000000-0005-0000-0000-00003C0B0000}"/>
    <cellStyle name="Comma 2 2 3 2 7 4 4" xfId="9898" xr:uid="{00000000-0005-0000-0000-00003D0B0000}"/>
    <cellStyle name="Comma 2 2 3 2 7 4 5" xfId="5871" xr:uid="{00000000-0005-0000-0000-00003E0B0000}"/>
    <cellStyle name="Comma 2 2 3 2 7 5" xfId="1825" xr:uid="{00000000-0005-0000-0000-00003F0B0000}"/>
    <cellStyle name="Comma 2 2 3 2 7 5 2" xfId="11120" xr:uid="{00000000-0005-0000-0000-0000400B0000}"/>
    <cellStyle name="Comma 2 2 3 2 7 5 3" xfId="8028" xr:uid="{00000000-0005-0000-0000-0000410B0000}"/>
    <cellStyle name="Comma 2 2 3 2 7 6" xfId="3191" xr:uid="{00000000-0005-0000-0000-0000420B0000}"/>
    <cellStyle name="Comma 2 2 3 2 7 6 2" xfId="12486" xr:uid="{00000000-0005-0000-0000-0000430B0000}"/>
    <cellStyle name="Comma 2 2 3 2 7 6 3" xfId="6302" xr:uid="{00000000-0005-0000-0000-0000440B0000}"/>
    <cellStyle name="Comma 2 2 3 2 7 7" xfId="9394" xr:uid="{00000000-0005-0000-0000-0000450B0000}"/>
    <cellStyle name="Comma 2 2 3 2 7 8" xfId="4936" xr:uid="{00000000-0005-0000-0000-0000460B0000}"/>
    <cellStyle name="Comma 2 2 3 2 8" xfId="636" xr:uid="{00000000-0005-0000-0000-0000470B0000}"/>
    <cellStyle name="Comma 2 2 3 2 8 2" xfId="1284" xr:uid="{00000000-0005-0000-0000-0000480B0000}"/>
    <cellStyle name="Comma 2 2 3 2 8 2 2" xfId="2793" xr:uid="{00000000-0005-0000-0000-0000490B0000}"/>
    <cellStyle name="Comma 2 2 3 2 8 2 2 2" xfId="12088" xr:uid="{00000000-0005-0000-0000-00004A0B0000}"/>
    <cellStyle name="Comma 2 2 3 2 8 2 2 3" xfId="8996" xr:uid="{00000000-0005-0000-0000-00004B0B0000}"/>
    <cellStyle name="Comma 2 2 3 2 8 2 3" xfId="4376" xr:uid="{00000000-0005-0000-0000-00004C0B0000}"/>
    <cellStyle name="Comma 2 2 3 2 8 2 3 2" xfId="13671" xr:uid="{00000000-0005-0000-0000-00004D0B0000}"/>
    <cellStyle name="Comma 2 2 3 2 8 2 3 3" xfId="7487" xr:uid="{00000000-0005-0000-0000-00004E0B0000}"/>
    <cellStyle name="Comma 2 2 3 2 8 2 4" xfId="10579" xr:uid="{00000000-0005-0000-0000-00004F0B0000}"/>
    <cellStyle name="Comma 2 2 3 2 8 2 5" xfId="5904" xr:uid="{00000000-0005-0000-0000-0000500B0000}"/>
    <cellStyle name="Comma 2 2 3 2 8 3" xfId="1858" xr:uid="{00000000-0005-0000-0000-0000510B0000}"/>
    <cellStyle name="Comma 2 2 3 2 8 3 2" xfId="11153" xr:uid="{00000000-0005-0000-0000-0000520B0000}"/>
    <cellStyle name="Comma 2 2 3 2 8 3 3" xfId="8061" xr:uid="{00000000-0005-0000-0000-0000530B0000}"/>
    <cellStyle name="Comma 2 2 3 2 8 4" xfId="3728" xr:uid="{00000000-0005-0000-0000-0000540B0000}"/>
    <cellStyle name="Comma 2 2 3 2 8 4 2" xfId="13023" xr:uid="{00000000-0005-0000-0000-0000550B0000}"/>
    <cellStyle name="Comma 2 2 3 2 8 4 3" xfId="6839" xr:uid="{00000000-0005-0000-0000-0000560B0000}"/>
    <cellStyle name="Comma 2 2 3 2 8 5" xfId="9931" xr:uid="{00000000-0005-0000-0000-0000570B0000}"/>
    <cellStyle name="Comma 2 2 3 2 8 6" xfId="4969" xr:uid="{00000000-0005-0000-0000-0000580B0000}"/>
    <cellStyle name="Comma 2 2 3 2 9" xfId="960" xr:uid="{00000000-0005-0000-0000-0000590B0000}"/>
    <cellStyle name="Comma 2 2 3 2 9 2" xfId="2182" xr:uid="{00000000-0005-0000-0000-00005A0B0000}"/>
    <cellStyle name="Comma 2 2 3 2 9 2 2" xfId="11477" xr:uid="{00000000-0005-0000-0000-00005B0B0000}"/>
    <cellStyle name="Comma 2 2 3 2 9 2 3" xfId="8385" xr:uid="{00000000-0005-0000-0000-00005C0B0000}"/>
    <cellStyle name="Comma 2 2 3 2 9 3" xfId="4052" xr:uid="{00000000-0005-0000-0000-00005D0B0000}"/>
    <cellStyle name="Comma 2 2 3 2 9 3 2" xfId="13347" xr:uid="{00000000-0005-0000-0000-00005E0B0000}"/>
    <cellStyle name="Comma 2 2 3 2 9 3 3" xfId="7163" xr:uid="{00000000-0005-0000-0000-00005F0B0000}"/>
    <cellStyle name="Comma 2 2 3 2 9 4" xfId="10255" xr:uid="{00000000-0005-0000-0000-0000600B0000}"/>
    <cellStyle name="Comma 2 2 3 2 9 5" xfId="5293" xr:uid="{00000000-0005-0000-0000-0000610B0000}"/>
    <cellStyle name="Comma 2 2 3 3" xfId="35" xr:uid="{00000000-0005-0000-0000-0000620B0000}"/>
    <cellStyle name="Comma 2 2 3 3 10" xfId="3127" xr:uid="{00000000-0005-0000-0000-0000630B0000}"/>
    <cellStyle name="Comma 2 2 3 3 10 2" xfId="12422" xr:uid="{00000000-0005-0000-0000-0000640B0000}"/>
    <cellStyle name="Comma 2 2 3 3 10 3" xfId="6238" xr:uid="{00000000-0005-0000-0000-0000650B0000}"/>
    <cellStyle name="Comma 2 2 3 3 11" xfId="9330" xr:uid="{00000000-0005-0000-0000-0000660B0000}"/>
    <cellStyle name="Comma 2 2 3 3 12" xfId="4709" xr:uid="{00000000-0005-0000-0000-0000670B0000}"/>
    <cellStyle name="Comma 2 2 3 3 2" xfId="72" xr:uid="{00000000-0005-0000-0000-0000680B0000}"/>
    <cellStyle name="Comma 2 2 3 3 2 10" xfId="9367" xr:uid="{00000000-0005-0000-0000-0000690B0000}"/>
    <cellStyle name="Comma 2 2 3 3 2 11" xfId="4745" xr:uid="{00000000-0005-0000-0000-00006A0B0000}"/>
    <cellStyle name="Comma 2 2 3 3 2 2" xfId="234" xr:uid="{00000000-0005-0000-0000-00006B0B0000}"/>
    <cellStyle name="Comma 2 2 3 3 2 2 2" xfId="845" xr:uid="{00000000-0005-0000-0000-00006C0B0000}"/>
    <cellStyle name="Comma 2 2 3 3 2 2 2 2" xfId="1456" xr:uid="{00000000-0005-0000-0000-00006D0B0000}"/>
    <cellStyle name="Comma 2 2 3 3 2 2 2 2 2" xfId="3002" xr:uid="{00000000-0005-0000-0000-00006E0B0000}"/>
    <cellStyle name="Comma 2 2 3 3 2 2 2 2 2 2" xfId="12297" xr:uid="{00000000-0005-0000-0000-00006F0B0000}"/>
    <cellStyle name="Comma 2 2 3 3 2 2 2 2 2 3" xfId="9205" xr:uid="{00000000-0005-0000-0000-0000700B0000}"/>
    <cellStyle name="Comma 2 2 3 3 2 2 2 2 3" xfId="4548" xr:uid="{00000000-0005-0000-0000-0000710B0000}"/>
    <cellStyle name="Comma 2 2 3 3 2 2 2 2 3 2" xfId="13843" xr:uid="{00000000-0005-0000-0000-0000720B0000}"/>
    <cellStyle name="Comma 2 2 3 3 2 2 2 2 3 3" xfId="7659" xr:uid="{00000000-0005-0000-0000-0000730B0000}"/>
    <cellStyle name="Comma 2 2 3 3 2 2 2 2 4" xfId="10751" xr:uid="{00000000-0005-0000-0000-0000740B0000}"/>
    <cellStyle name="Comma 2 2 3 3 2 2 2 2 5" xfId="6113" xr:uid="{00000000-0005-0000-0000-0000750B0000}"/>
    <cellStyle name="Comma 2 2 3 3 2 2 2 3" xfId="2067" xr:uid="{00000000-0005-0000-0000-0000760B0000}"/>
    <cellStyle name="Comma 2 2 3 3 2 2 2 3 2" xfId="11362" xr:uid="{00000000-0005-0000-0000-0000770B0000}"/>
    <cellStyle name="Comma 2 2 3 3 2 2 2 3 3" xfId="8270" xr:uid="{00000000-0005-0000-0000-0000780B0000}"/>
    <cellStyle name="Comma 2 2 3 3 2 2 2 4" xfId="3937" xr:uid="{00000000-0005-0000-0000-0000790B0000}"/>
    <cellStyle name="Comma 2 2 3 3 2 2 2 4 2" xfId="13232" xr:uid="{00000000-0005-0000-0000-00007A0B0000}"/>
    <cellStyle name="Comma 2 2 3 3 2 2 2 4 3" xfId="7048" xr:uid="{00000000-0005-0000-0000-00007B0B0000}"/>
    <cellStyle name="Comma 2 2 3 3 2 2 2 5" xfId="10140" xr:uid="{00000000-0005-0000-0000-00007C0B0000}"/>
    <cellStyle name="Comma 2 2 3 3 2 2 2 6" xfId="5178" xr:uid="{00000000-0005-0000-0000-00007D0B0000}"/>
    <cellStyle name="Comma 2 2 3 3 2 2 3" xfId="1169" xr:uid="{00000000-0005-0000-0000-00007E0B0000}"/>
    <cellStyle name="Comma 2 2 3 3 2 2 3 2" xfId="2391" xr:uid="{00000000-0005-0000-0000-00007F0B0000}"/>
    <cellStyle name="Comma 2 2 3 3 2 2 3 2 2" xfId="11686" xr:uid="{00000000-0005-0000-0000-0000800B0000}"/>
    <cellStyle name="Comma 2 2 3 3 2 2 3 2 3" xfId="8594" xr:uid="{00000000-0005-0000-0000-0000810B0000}"/>
    <cellStyle name="Comma 2 2 3 3 2 2 3 3" xfId="4261" xr:uid="{00000000-0005-0000-0000-0000820B0000}"/>
    <cellStyle name="Comma 2 2 3 3 2 2 3 3 2" xfId="13556" xr:uid="{00000000-0005-0000-0000-0000830B0000}"/>
    <cellStyle name="Comma 2 2 3 3 2 2 3 3 3" xfId="7372" xr:uid="{00000000-0005-0000-0000-0000840B0000}"/>
    <cellStyle name="Comma 2 2 3 3 2 2 3 4" xfId="10464" xr:uid="{00000000-0005-0000-0000-0000850B0000}"/>
    <cellStyle name="Comma 2 2 3 3 2 2 3 5" xfId="5502" xr:uid="{00000000-0005-0000-0000-0000860B0000}"/>
    <cellStyle name="Comma 2 2 3 3 2 2 4" xfId="574" xr:uid="{00000000-0005-0000-0000-0000870B0000}"/>
    <cellStyle name="Comma 2 2 3 3 2 2 4 2" xfId="2731" xr:uid="{00000000-0005-0000-0000-0000880B0000}"/>
    <cellStyle name="Comma 2 2 3 3 2 2 4 2 2" xfId="12026" xr:uid="{00000000-0005-0000-0000-0000890B0000}"/>
    <cellStyle name="Comma 2 2 3 3 2 2 4 2 3" xfId="8934" xr:uid="{00000000-0005-0000-0000-00008A0B0000}"/>
    <cellStyle name="Comma 2 2 3 3 2 2 4 3" xfId="3666" xr:uid="{00000000-0005-0000-0000-00008B0B0000}"/>
    <cellStyle name="Comma 2 2 3 3 2 2 4 3 2" xfId="12961" xr:uid="{00000000-0005-0000-0000-00008C0B0000}"/>
    <cellStyle name="Comma 2 2 3 3 2 2 4 3 3" xfId="6777" xr:uid="{00000000-0005-0000-0000-00008D0B0000}"/>
    <cellStyle name="Comma 2 2 3 3 2 2 4 4" xfId="9869" xr:uid="{00000000-0005-0000-0000-00008E0B0000}"/>
    <cellStyle name="Comma 2 2 3 3 2 2 4 5" xfId="5842" xr:uid="{00000000-0005-0000-0000-00008F0B0000}"/>
    <cellStyle name="Comma 2 2 3 3 2 2 5" xfId="1796" xr:uid="{00000000-0005-0000-0000-0000900B0000}"/>
    <cellStyle name="Comma 2 2 3 3 2 2 5 2" xfId="11091" xr:uid="{00000000-0005-0000-0000-0000910B0000}"/>
    <cellStyle name="Comma 2 2 3 3 2 2 5 3" xfId="7999" xr:uid="{00000000-0005-0000-0000-0000920B0000}"/>
    <cellStyle name="Comma 2 2 3 3 2 2 6" xfId="3326" xr:uid="{00000000-0005-0000-0000-0000930B0000}"/>
    <cellStyle name="Comma 2 2 3 3 2 2 6 2" xfId="12621" xr:uid="{00000000-0005-0000-0000-0000940B0000}"/>
    <cellStyle name="Comma 2 2 3 3 2 2 6 3" xfId="6437" xr:uid="{00000000-0005-0000-0000-0000950B0000}"/>
    <cellStyle name="Comma 2 2 3 3 2 2 7" xfId="9529" xr:uid="{00000000-0005-0000-0000-0000960B0000}"/>
    <cellStyle name="Comma 2 2 3 3 2 2 8" xfId="4907" xr:uid="{00000000-0005-0000-0000-0000970B0000}"/>
    <cellStyle name="Comma 2 2 3 3 2 3" xfId="307" xr:uid="{00000000-0005-0000-0000-0000980B0000}"/>
    <cellStyle name="Comma 2 2 3 3 2 3 2" xfId="918" xr:uid="{00000000-0005-0000-0000-0000990B0000}"/>
    <cellStyle name="Comma 2 2 3 3 2 3 2 2" xfId="1529" xr:uid="{00000000-0005-0000-0000-00009A0B0000}"/>
    <cellStyle name="Comma 2 2 3 3 2 3 2 2 2" xfId="3075" xr:uid="{00000000-0005-0000-0000-00009B0B0000}"/>
    <cellStyle name="Comma 2 2 3 3 2 3 2 2 2 2" xfId="12370" xr:uid="{00000000-0005-0000-0000-00009C0B0000}"/>
    <cellStyle name="Comma 2 2 3 3 2 3 2 2 2 3" xfId="9278" xr:uid="{00000000-0005-0000-0000-00009D0B0000}"/>
    <cellStyle name="Comma 2 2 3 3 2 3 2 2 3" xfId="4621" xr:uid="{00000000-0005-0000-0000-00009E0B0000}"/>
    <cellStyle name="Comma 2 2 3 3 2 3 2 2 3 2" xfId="13916" xr:uid="{00000000-0005-0000-0000-00009F0B0000}"/>
    <cellStyle name="Comma 2 2 3 3 2 3 2 2 3 3" xfId="7732" xr:uid="{00000000-0005-0000-0000-0000A00B0000}"/>
    <cellStyle name="Comma 2 2 3 3 2 3 2 2 4" xfId="10824" xr:uid="{00000000-0005-0000-0000-0000A10B0000}"/>
    <cellStyle name="Comma 2 2 3 3 2 3 2 2 5" xfId="6186" xr:uid="{00000000-0005-0000-0000-0000A20B0000}"/>
    <cellStyle name="Comma 2 2 3 3 2 3 2 3" xfId="2140" xr:uid="{00000000-0005-0000-0000-0000A30B0000}"/>
    <cellStyle name="Comma 2 2 3 3 2 3 2 3 2" xfId="11435" xr:uid="{00000000-0005-0000-0000-0000A40B0000}"/>
    <cellStyle name="Comma 2 2 3 3 2 3 2 3 3" xfId="8343" xr:uid="{00000000-0005-0000-0000-0000A50B0000}"/>
    <cellStyle name="Comma 2 2 3 3 2 3 2 4" xfId="4010" xr:uid="{00000000-0005-0000-0000-0000A60B0000}"/>
    <cellStyle name="Comma 2 2 3 3 2 3 2 4 2" xfId="13305" xr:uid="{00000000-0005-0000-0000-0000A70B0000}"/>
    <cellStyle name="Comma 2 2 3 3 2 3 2 4 3" xfId="7121" xr:uid="{00000000-0005-0000-0000-0000A80B0000}"/>
    <cellStyle name="Comma 2 2 3 3 2 3 2 5" xfId="10213" xr:uid="{00000000-0005-0000-0000-0000A90B0000}"/>
    <cellStyle name="Comma 2 2 3 3 2 3 2 6" xfId="5251" xr:uid="{00000000-0005-0000-0000-0000AA0B0000}"/>
    <cellStyle name="Comma 2 2 3 3 2 3 3" xfId="1242" xr:uid="{00000000-0005-0000-0000-0000AB0B0000}"/>
    <cellStyle name="Comma 2 2 3 3 2 3 3 2" xfId="2464" xr:uid="{00000000-0005-0000-0000-0000AC0B0000}"/>
    <cellStyle name="Comma 2 2 3 3 2 3 3 2 2" xfId="11759" xr:uid="{00000000-0005-0000-0000-0000AD0B0000}"/>
    <cellStyle name="Comma 2 2 3 3 2 3 3 2 3" xfId="8667" xr:uid="{00000000-0005-0000-0000-0000AE0B0000}"/>
    <cellStyle name="Comma 2 2 3 3 2 3 3 3" xfId="4334" xr:uid="{00000000-0005-0000-0000-0000AF0B0000}"/>
    <cellStyle name="Comma 2 2 3 3 2 3 3 3 2" xfId="13629" xr:uid="{00000000-0005-0000-0000-0000B00B0000}"/>
    <cellStyle name="Comma 2 2 3 3 2 3 3 3 3" xfId="7445" xr:uid="{00000000-0005-0000-0000-0000B10B0000}"/>
    <cellStyle name="Comma 2 2 3 3 2 3 3 4" xfId="10537" xr:uid="{00000000-0005-0000-0000-0000B20B0000}"/>
    <cellStyle name="Comma 2 2 3 3 2 3 3 5" xfId="5575" xr:uid="{00000000-0005-0000-0000-0000B30B0000}"/>
    <cellStyle name="Comma 2 2 3 3 2 3 4" xfId="485" xr:uid="{00000000-0005-0000-0000-0000B40B0000}"/>
    <cellStyle name="Comma 2 2 3 3 2 3 4 2" xfId="2642" xr:uid="{00000000-0005-0000-0000-0000B50B0000}"/>
    <cellStyle name="Comma 2 2 3 3 2 3 4 2 2" xfId="11937" xr:uid="{00000000-0005-0000-0000-0000B60B0000}"/>
    <cellStyle name="Comma 2 2 3 3 2 3 4 2 3" xfId="8845" xr:uid="{00000000-0005-0000-0000-0000B70B0000}"/>
    <cellStyle name="Comma 2 2 3 3 2 3 4 3" xfId="3577" xr:uid="{00000000-0005-0000-0000-0000B80B0000}"/>
    <cellStyle name="Comma 2 2 3 3 2 3 4 3 2" xfId="12872" xr:uid="{00000000-0005-0000-0000-0000B90B0000}"/>
    <cellStyle name="Comma 2 2 3 3 2 3 4 3 3" xfId="6688" xr:uid="{00000000-0005-0000-0000-0000BA0B0000}"/>
    <cellStyle name="Comma 2 2 3 3 2 3 4 4" xfId="9780" xr:uid="{00000000-0005-0000-0000-0000BB0B0000}"/>
    <cellStyle name="Comma 2 2 3 3 2 3 4 5" xfId="5753" xr:uid="{00000000-0005-0000-0000-0000BC0B0000}"/>
    <cellStyle name="Comma 2 2 3 3 2 3 5" xfId="1707" xr:uid="{00000000-0005-0000-0000-0000BD0B0000}"/>
    <cellStyle name="Comma 2 2 3 3 2 3 5 2" xfId="11002" xr:uid="{00000000-0005-0000-0000-0000BE0B0000}"/>
    <cellStyle name="Comma 2 2 3 3 2 3 5 3" xfId="7910" xr:uid="{00000000-0005-0000-0000-0000BF0B0000}"/>
    <cellStyle name="Comma 2 2 3 3 2 3 6" xfId="3399" xr:uid="{00000000-0005-0000-0000-0000C00B0000}"/>
    <cellStyle name="Comma 2 2 3 3 2 3 6 2" xfId="12694" xr:uid="{00000000-0005-0000-0000-0000C10B0000}"/>
    <cellStyle name="Comma 2 2 3 3 2 3 6 3" xfId="6510" xr:uid="{00000000-0005-0000-0000-0000C20B0000}"/>
    <cellStyle name="Comma 2 2 3 3 2 3 7" xfId="9602" xr:uid="{00000000-0005-0000-0000-0000C30B0000}"/>
    <cellStyle name="Comma 2 2 3 3 2 3 8" xfId="4818" xr:uid="{00000000-0005-0000-0000-0000C40B0000}"/>
    <cellStyle name="Comma 2 2 3 3 2 4" xfId="145" xr:uid="{00000000-0005-0000-0000-0000C50B0000}"/>
    <cellStyle name="Comma 2 2 3 3 2 4 2" xfId="1080" xr:uid="{00000000-0005-0000-0000-0000C60B0000}"/>
    <cellStyle name="Comma 2 2 3 3 2 4 2 2" xfId="2302" xr:uid="{00000000-0005-0000-0000-0000C70B0000}"/>
    <cellStyle name="Comma 2 2 3 3 2 4 2 2 2" xfId="11597" xr:uid="{00000000-0005-0000-0000-0000C80B0000}"/>
    <cellStyle name="Comma 2 2 3 3 2 4 2 2 3" xfId="8505" xr:uid="{00000000-0005-0000-0000-0000C90B0000}"/>
    <cellStyle name="Comma 2 2 3 3 2 4 2 3" xfId="4172" xr:uid="{00000000-0005-0000-0000-0000CA0B0000}"/>
    <cellStyle name="Comma 2 2 3 3 2 4 2 3 2" xfId="13467" xr:uid="{00000000-0005-0000-0000-0000CB0B0000}"/>
    <cellStyle name="Comma 2 2 3 3 2 4 2 3 3" xfId="7283" xr:uid="{00000000-0005-0000-0000-0000CC0B0000}"/>
    <cellStyle name="Comma 2 2 3 3 2 4 2 4" xfId="10375" xr:uid="{00000000-0005-0000-0000-0000CD0B0000}"/>
    <cellStyle name="Comma 2 2 3 3 2 4 2 5" xfId="5413" xr:uid="{00000000-0005-0000-0000-0000CE0B0000}"/>
    <cellStyle name="Comma 2 2 3 3 2 4 3" xfId="756" xr:uid="{00000000-0005-0000-0000-0000CF0B0000}"/>
    <cellStyle name="Comma 2 2 3 3 2 4 3 2" xfId="2913" xr:uid="{00000000-0005-0000-0000-0000D00B0000}"/>
    <cellStyle name="Comma 2 2 3 3 2 4 3 2 2" xfId="12208" xr:uid="{00000000-0005-0000-0000-0000D10B0000}"/>
    <cellStyle name="Comma 2 2 3 3 2 4 3 2 3" xfId="9116" xr:uid="{00000000-0005-0000-0000-0000D20B0000}"/>
    <cellStyle name="Comma 2 2 3 3 2 4 3 3" xfId="3848" xr:uid="{00000000-0005-0000-0000-0000D30B0000}"/>
    <cellStyle name="Comma 2 2 3 3 2 4 3 3 2" xfId="13143" xr:uid="{00000000-0005-0000-0000-0000D40B0000}"/>
    <cellStyle name="Comma 2 2 3 3 2 4 3 3 3" xfId="6959" xr:uid="{00000000-0005-0000-0000-0000D50B0000}"/>
    <cellStyle name="Comma 2 2 3 3 2 4 3 4" xfId="10051" xr:uid="{00000000-0005-0000-0000-0000D60B0000}"/>
    <cellStyle name="Comma 2 2 3 3 2 4 3 5" xfId="6024" xr:uid="{00000000-0005-0000-0000-0000D70B0000}"/>
    <cellStyle name="Comma 2 2 3 3 2 4 4" xfId="1978" xr:uid="{00000000-0005-0000-0000-0000D80B0000}"/>
    <cellStyle name="Comma 2 2 3 3 2 4 4 2" xfId="11273" xr:uid="{00000000-0005-0000-0000-0000D90B0000}"/>
    <cellStyle name="Comma 2 2 3 3 2 4 4 3" xfId="8181" xr:uid="{00000000-0005-0000-0000-0000DA0B0000}"/>
    <cellStyle name="Comma 2 2 3 3 2 4 5" xfId="3237" xr:uid="{00000000-0005-0000-0000-0000DB0B0000}"/>
    <cellStyle name="Comma 2 2 3 3 2 4 5 2" xfId="12532" xr:uid="{00000000-0005-0000-0000-0000DC0B0000}"/>
    <cellStyle name="Comma 2 2 3 3 2 4 5 3" xfId="6348" xr:uid="{00000000-0005-0000-0000-0000DD0B0000}"/>
    <cellStyle name="Comma 2 2 3 3 2 4 6" xfId="9440" xr:uid="{00000000-0005-0000-0000-0000DE0B0000}"/>
    <cellStyle name="Comma 2 2 3 3 2 4 7" xfId="5089" xr:uid="{00000000-0005-0000-0000-0000DF0B0000}"/>
    <cellStyle name="Comma 2 2 3 3 2 5" xfId="683" xr:uid="{00000000-0005-0000-0000-0000E00B0000}"/>
    <cellStyle name="Comma 2 2 3 3 2 5 2" xfId="1331" xr:uid="{00000000-0005-0000-0000-0000E10B0000}"/>
    <cellStyle name="Comma 2 2 3 3 2 5 2 2" xfId="2840" xr:uid="{00000000-0005-0000-0000-0000E20B0000}"/>
    <cellStyle name="Comma 2 2 3 3 2 5 2 2 2" xfId="12135" xr:uid="{00000000-0005-0000-0000-0000E30B0000}"/>
    <cellStyle name="Comma 2 2 3 3 2 5 2 2 3" xfId="9043" xr:uid="{00000000-0005-0000-0000-0000E40B0000}"/>
    <cellStyle name="Comma 2 2 3 3 2 5 2 3" xfId="4423" xr:uid="{00000000-0005-0000-0000-0000E50B0000}"/>
    <cellStyle name="Comma 2 2 3 3 2 5 2 3 2" xfId="13718" xr:uid="{00000000-0005-0000-0000-0000E60B0000}"/>
    <cellStyle name="Comma 2 2 3 3 2 5 2 3 3" xfId="7534" xr:uid="{00000000-0005-0000-0000-0000E70B0000}"/>
    <cellStyle name="Comma 2 2 3 3 2 5 2 4" xfId="10626" xr:uid="{00000000-0005-0000-0000-0000E80B0000}"/>
    <cellStyle name="Comma 2 2 3 3 2 5 2 5" xfId="5951" xr:uid="{00000000-0005-0000-0000-0000E90B0000}"/>
    <cellStyle name="Comma 2 2 3 3 2 5 3" xfId="1905" xr:uid="{00000000-0005-0000-0000-0000EA0B0000}"/>
    <cellStyle name="Comma 2 2 3 3 2 5 3 2" xfId="11200" xr:uid="{00000000-0005-0000-0000-0000EB0B0000}"/>
    <cellStyle name="Comma 2 2 3 3 2 5 3 3" xfId="8108" xr:uid="{00000000-0005-0000-0000-0000EC0B0000}"/>
    <cellStyle name="Comma 2 2 3 3 2 5 4" xfId="3775" xr:uid="{00000000-0005-0000-0000-0000ED0B0000}"/>
    <cellStyle name="Comma 2 2 3 3 2 5 4 2" xfId="13070" xr:uid="{00000000-0005-0000-0000-0000EE0B0000}"/>
    <cellStyle name="Comma 2 2 3 3 2 5 4 3" xfId="6886" xr:uid="{00000000-0005-0000-0000-0000EF0B0000}"/>
    <cellStyle name="Comma 2 2 3 3 2 5 5" xfId="9978" xr:uid="{00000000-0005-0000-0000-0000F00B0000}"/>
    <cellStyle name="Comma 2 2 3 3 2 5 6" xfId="5016" xr:uid="{00000000-0005-0000-0000-0000F10B0000}"/>
    <cellStyle name="Comma 2 2 3 3 2 6" xfId="1007" xr:uid="{00000000-0005-0000-0000-0000F20B0000}"/>
    <cellStyle name="Comma 2 2 3 3 2 6 2" xfId="2229" xr:uid="{00000000-0005-0000-0000-0000F30B0000}"/>
    <cellStyle name="Comma 2 2 3 3 2 6 2 2" xfId="11524" xr:uid="{00000000-0005-0000-0000-0000F40B0000}"/>
    <cellStyle name="Comma 2 2 3 3 2 6 2 3" xfId="8432" xr:uid="{00000000-0005-0000-0000-0000F50B0000}"/>
    <cellStyle name="Comma 2 2 3 3 2 6 3" xfId="4099" xr:uid="{00000000-0005-0000-0000-0000F60B0000}"/>
    <cellStyle name="Comma 2 2 3 3 2 6 3 2" xfId="13394" xr:uid="{00000000-0005-0000-0000-0000F70B0000}"/>
    <cellStyle name="Comma 2 2 3 3 2 6 3 3" xfId="7210" xr:uid="{00000000-0005-0000-0000-0000F80B0000}"/>
    <cellStyle name="Comma 2 2 3 3 2 6 4" xfId="10302" xr:uid="{00000000-0005-0000-0000-0000F90B0000}"/>
    <cellStyle name="Comma 2 2 3 3 2 6 5" xfId="5340" xr:uid="{00000000-0005-0000-0000-0000FA0B0000}"/>
    <cellStyle name="Comma 2 2 3 3 2 7" xfId="412" xr:uid="{00000000-0005-0000-0000-0000FB0B0000}"/>
    <cellStyle name="Comma 2 2 3 3 2 7 2" xfId="2569" xr:uid="{00000000-0005-0000-0000-0000FC0B0000}"/>
    <cellStyle name="Comma 2 2 3 3 2 7 2 2" xfId="11864" xr:uid="{00000000-0005-0000-0000-0000FD0B0000}"/>
    <cellStyle name="Comma 2 2 3 3 2 7 2 3" xfId="8772" xr:uid="{00000000-0005-0000-0000-0000FE0B0000}"/>
    <cellStyle name="Comma 2 2 3 3 2 7 3" xfId="3504" xr:uid="{00000000-0005-0000-0000-0000FF0B0000}"/>
    <cellStyle name="Comma 2 2 3 3 2 7 3 2" xfId="12799" xr:uid="{00000000-0005-0000-0000-0000000C0000}"/>
    <cellStyle name="Comma 2 2 3 3 2 7 3 3" xfId="6615" xr:uid="{00000000-0005-0000-0000-0000010C0000}"/>
    <cellStyle name="Comma 2 2 3 3 2 7 4" xfId="9707" xr:uid="{00000000-0005-0000-0000-0000020C0000}"/>
    <cellStyle name="Comma 2 2 3 3 2 7 5" xfId="5680" xr:uid="{00000000-0005-0000-0000-0000030C0000}"/>
    <cellStyle name="Comma 2 2 3 3 2 8" xfId="1634" xr:uid="{00000000-0005-0000-0000-0000040C0000}"/>
    <cellStyle name="Comma 2 2 3 3 2 8 2" xfId="10929" xr:uid="{00000000-0005-0000-0000-0000050C0000}"/>
    <cellStyle name="Comma 2 2 3 3 2 8 3" xfId="7837" xr:uid="{00000000-0005-0000-0000-0000060C0000}"/>
    <cellStyle name="Comma 2 2 3 3 2 9" xfId="3164" xr:uid="{00000000-0005-0000-0000-0000070C0000}"/>
    <cellStyle name="Comma 2 2 3 3 2 9 2" xfId="12459" xr:uid="{00000000-0005-0000-0000-0000080C0000}"/>
    <cellStyle name="Comma 2 2 3 3 2 9 3" xfId="6275" xr:uid="{00000000-0005-0000-0000-0000090C0000}"/>
    <cellStyle name="Comma 2 2 3 3 3" xfId="198" xr:uid="{00000000-0005-0000-0000-00000A0C0000}"/>
    <cellStyle name="Comma 2 2 3 3 3 2" xfId="809" xr:uid="{00000000-0005-0000-0000-00000B0C0000}"/>
    <cellStyle name="Comma 2 2 3 3 3 2 2" xfId="1420" xr:uid="{00000000-0005-0000-0000-00000C0C0000}"/>
    <cellStyle name="Comma 2 2 3 3 3 2 2 2" xfId="2966" xr:uid="{00000000-0005-0000-0000-00000D0C0000}"/>
    <cellStyle name="Comma 2 2 3 3 3 2 2 2 2" xfId="12261" xr:uid="{00000000-0005-0000-0000-00000E0C0000}"/>
    <cellStyle name="Comma 2 2 3 3 3 2 2 2 3" xfId="9169" xr:uid="{00000000-0005-0000-0000-00000F0C0000}"/>
    <cellStyle name="Comma 2 2 3 3 3 2 2 3" xfId="4512" xr:uid="{00000000-0005-0000-0000-0000100C0000}"/>
    <cellStyle name="Comma 2 2 3 3 3 2 2 3 2" xfId="13807" xr:uid="{00000000-0005-0000-0000-0000110C0000}"/>
    <cellStyle name="Comma 2 2 3 3 3 2 2 3 3" xfId="7623" xr:uid="{00000000-0005-0000-0000-0000120C0000}"/>
    <cellStyle name="Comma 2 2 3 3 3 2 2 4" xfId="10715" xr:uid="{00000000-0005-0000-0000-0000130C0000}"/>
    <cellStyle name="Comma 2 2 3 3 3 2 2 5" xfId="6077" xr:uid="{00000000-0005-0000-0000-0000140C0000}"/>
    <cellStyle name="Comma 2 2 3 3 3 2 3" xfId="2031" xr:uid="{00000000-0005-0000-0000-0000150C0000}"/>
    <cellStyle name="Comma 2 2 3 3 3 2 3 2" xfId="11326" xr:uid="{00000000-0005-0000-0000-0000160C0000}"/>
    <cellStyle name="Comma 2 2 3 3 3 2 3 3" xfId="8234" xr:uid="{00000000-0005-0000-0000-0000170C0000}"/>
    <cellStyle name="Comma 2 2 3 3 3 2 4" xfId="3901" xr:uid="{00000000-0005-0000-0000-0000180C0000}"/>
    <cellStyle name="Comma 2 2 3 3 3 2 4 2" xfId="13196" xr:uid="{00000000-0005-0000-0000-0000190C0000}"/>
    <cellStyle name="Comma 2 2 3 3 3 2 4 3" xfId="7012" xr:uid="{00000000-0005-0000-0000-00001A0C0000}"/>
    <cellStyle name="Comma 2 2 3 3 3 2 5" xfId="10104" xr:uid="{00000000-0005-0000-0000-00001B0C0000}"/>
    <cellStyle name="Comma 2 2 3 3 3 2 6" xfId="5142" xr:uid="{00000000-0005-0000-0000-00001C0C0000}"/>
    <cellStyle name="Comma 2 2 3 3 3 3" xfId="1133" xr:uid="{00000000-0005-0000-0000-00001D0C0000}"/>
    <cellStyle name="Comma 2 2 3 3 3 3 2" xfId="2355" xr:uid="{00000000-0005-0000-0000-00001E0C0000}"/>
    <cellStyle name="Comma 2 2 3 3 3 3 2 2" xfId="11650" xr:uid="{00000000-0005-0000-0000-00001F0C0000}"/>
    <cellStyle name="Comma 2 2 3 3 3 3 2 3" xfId="8558" xr:uid="{00000000-0005-0000-0000-0000200C0000}"/>
    <cellStyle name="Comma 2 2 3 3 3 3 3" xfId="4225" xr:uid="{00000000-0005-0000-0000-0000210C0000}"/>
    <cellStyle name="Comma 2 2 3 3 3 3 3 2" xfId="13520" xr:uid="{00000000-0005-0000-0000-0000220C0000}"/>
    <cellStyle name="Comma 2 2 3 3 3 3 3 3" xfId="7336" xr:uid="{00000000-0005-0000-0000-0000230C0000}"/>
    <cellStyle name="Comma 2 2 3 3 3 3 4" xfId="10428" xr:uid="{00000000-0005-0000-0000-0000240C0000}"/>
    <cellStyle name="Comma 2 2 3 3 3 3 5" xfId="5466" xr:uid="{00000000-0005-0000-0000-0000250C0000}"/>
    <cellStyle name="Comma 2 2 3 3 3 4" xfId="538" xr:uid="{00000000-0005-0000-0000-0000260C0000}"/>
    <cellStyle name="Comma 2 2 3 3 3 4 2" xfId="2695" xr:uid="{00000000-0005-0000-0000-0000270C0000}"/>
    <cellStyle name="Comma 2 2 3 3 3 4 2 2" xfId="11990" xr:uid="{00000000-0005-0000-0000-0000280C0000}"/>
    <cellStyle name="Comma 2 2 3 3 3 4 2 3" xfId="8898" xr:uid="{00000000-0005-0000-0000-0000290C0000}"/>
    <cellStyle name="Comma 2 2 3 3 3 4 3" xfId="3630" xr:uid="{00000000-0005-0000-0000-00002A0C0000}"/>
    <cellStyle name="Comma 2 2 3 3 3 4 3 2" xfId="12925" xr:uid="{00000000-0005-0000-0000-00002B0C0000}"/>
    <cellStyle name="Comma 2 2 3 3 3 4 3 3" xfId="6741" xr:uid="{00000000-0005-0000-0000-00002C0C0000}"/>
    <cellStyle name="Comma 2 2 3 3 3 4 4" xfId="9833" xr:uid="{00000000-0005-0000-0000-00002D0C0000}"/>
    <cellStyle name="Comma 2 2 3 3 3 4 5" xfId="5806" xr:uid="{00000000-0005-0000-0000-00002E0C0000}"/>
    <cellStyle name="Comma 2 2 3 3 3 5" xfId="1760" xr:uid="{00000000-0005-0000-0000-00002F0C0000}"/>
    <cellStyle name="Comma 2 2 3 3 3 5 2" xfId="11055" xr:uid="{00000000-0005-0000-0000-0000300C0000}"/>
    <cellStyle name="Comma 2 2 3 3 3 5 3" xfId="7963" xr:uid="{00000000-0005-0000-0000-0000310C0000}"/>
    <cellStyle name="Comma 2 2 3 3 3 6" xfId="3290" xr:uid="{00000000-0005-0000-0000-0000320C0000}"/>
    <cellStyle name="Comma 2 2 3 3 3 6 2" xfId="12585" xr:uid="{00000000-0005-0000-0000-0000330C0000}"/>
    <cellStyle name="Comma 2 2 3 3 3 6 3" xfId="6401" xr:uid="{00000000-0005-0000-0000-0000340C0000}"/>
    <cellStyle name="Comma 2 2 3 3 3 7" xfId="9493" xr:uid="{00000000-0005-0000-0000-0000350C0000}"/>
    <cellStyle name="Comma 2 2 3 3 3 8" xfId="4871" xr:uid="{00000000-0005-0000-0000-0000360C0000}"/>
    <cellStyle name="Comma 2 2 3 3 4" xfId="271" xr:uid="{00000000-0005-0000-0000-0000370C0000}"/>
    <cellStyle name="Comma 2 2 3 3 4 2" xfId="882" xr:uid="{00000000-0005-0000-0000-0000380C0000}"/>
    <cellStyle name="Comma 2 2 3 3 4 2 2" xfId="1493" xr:uid="{00000000-0005-0000-0000-0000390C0000}"/>
    <cellStyle name="Comma 2 2 3 3 4 2 2 2" xfId="3039" xr:uid="{00000000-0005-0000-0000-00003A0C0000}"/>
    <cellStyle name="Comma 2 2 3 3 4 2 2 2 2" xfId="12334" xr:uid="{00000000-0005-0000-0000-00003B0C0000}"/>
    <cellStyle name="Comma 2 2 3 3 4 2 2 2 3" xfId="9242" xr:uid="{00000000-0005-0000-0000-00003C0C0000}"/>
    <cellStyle name="Comma 2 2 3 3 4 2 2 3" xfId="4585" xr:uid="{00000000-0005-0000-0000-00003D0C0000}"/>
    <cellStyle name="Comma 2 2 3 3 4 2 2 3 2" xfId="13880" xr:uid="{00000000-0005-0000-0000-00003E0C0000}"/>
    <cellStyle name="Comma 2 2 3 3 4 2 2 3 3" xfId="7696" xr:uid="{00000000-0005-0000-0000-00003F0C0000}"/>
    <cellStyle name="Comma 2 2 3 3 4 2 2 4" xfId="10788" xr:uid="{00000000-0005-0000-0000-0000400C0000}"/>
    <cellStyle name="Comma 2 2 3 3 4 2 2 5" xfId="6150" xr:uid="{00000000-0005-0000-0000-0000410C0000}"/>
    <cellStyle name="Comma 2 2 3 3 4 2 3" xfId="2104" xr:uid="{00000000-0005-0000-0000-0000420C0000}"/>
    <cellStyle name="Comma 2 2 3 3 4 2 3 2" xfId="11399" xr:uid="{00000000-0005-0000-0000-0000430C0000}"/>
    <cellStyle name="Comma 2 2 3 3 4 2 3 3" xfId="8307" xr:uid="{00000000-0005-0000-0000-0000440C0000}"/>
    <cellStyle name="Comma 2 2 3 3 4 2 4" xfId="3974" xr:uid="{00000000-0005-0000-0000-0000450C0000}"/>
    <cellStyle name="Comma 2 2 3 3 4 2 4 2" xfId="13269" xr:uid="{00000000-0005-0000-0000-0000460C0000}"/>
    <cellStyle name="Comma 2 2 3 3 4 2 4 3" xfId="7085" xr:uid="{00000000-0005-0000-0000-0000470C0000}"/>
    <cellStyle name="Comma 2 2 3 3 4 2 5" xfId="10177" xr:uid="{00000000-0005-0000-0000-0000480C0000}"/>
    <cellStyle name="Comma 2 2 3 3 4 2 6" xfId="5215" xr:uid="{00000000-0005-0000-0000-0000490C0000}"/>
    <cellStyle name="Comma 2 2 3 3 4 3" xfId="1206" xr:uid="{00000000-0005-0000-0000-00004A0C0000}"/>
    <cellStyle name="Comma 2 2 3 3 4 3 2" xfId="2428" xr:uid="{00000000-0005-0000-0000-00004B0C0000}"/>
    <cellStyle name="Comma 2 2 3 3 4 3 2 2" xfId="11723" xr:uid="{00000000-0005-0000-0000-00004C0C0000}"/>
    <cellStyle name="Comma 2 2 3 3 4 3 2 3" xfId="8631" xr:uid="{00000000-0005-0000-0000-00004D0C0000}"/>
    <cellStyle name="Comma 2 2 3 3 4 3 3" xfId="4298" xr:uid="{00000000-0005-0000-0000-00004E0C0000}"/>
    <cellStyle name="Comma 2 2 3 3 4 3 3 2" xfId="13593" xr:uid="{00000000-0005-0000-0000-00004F0C0000}"/>
    <cellStyle name="Comma 2 2 3 3 4 3 3 3" xfId="7409" xr:uid="{00000000-0005-0000-0000-0000500C0000}"/>
    <cellStyle name="Comma 2 2 3 3 4 3 4" xfId="10501" xr:uid="{00000000-0005-0000-0000-0000510C0000}"/>
    <cellStyle name="Comma 2 2 3 3 4 3 5" xfId="5539" xr:uid="{00000000-0005-0000-0000-0000520C0000}"/>
    <cellStyle name="Comma 2 2 3 3 4 4" xfId="449" xr:uid="{00000000-0005-0000-0000-0000530C0000}"/>
    <cellStyle name="Comma 2 2 3 3 4 4 2" xfId="2606" xr:uid="{00000000-0005-0000-0000-0000540C0000}"/>
    <cellStyle name="Comma 2 2 3 3 4 4 2 2" xfId="11901" xr:uid="{00000000-0005-0000-0000-0000550C0000}"/>
    <cellStyle name="Comma 2 2 3 3 4 4 2 3" xfId="8809" xr:uid="{00000000-0005-0000-0000-0000560C0000}"/>
    <cellStyle name="Comma 2 2 3 3 4 4 3" xfId="3541" xr:uid="{00000000-0005-0000-0000-0000570C0000}"/>
    <cellStyle name="Comma 2 2 3 3 4 4 3 2" xfId="12836" xr:uid="{00000000-0005-0000-0000-0000580C0000}"/>
    <cellStyle name="Comma 2 2 3 3 4 4 3 3" xfId="6652" xr:uid="{00000000-0005-0000-0000-0000590C0000}"/>
    <cellStyle name="Comma 2 2 3 3 4 4 4" xfId="9744" xr:uid="{00000000-0005-0000-0000-00005A0C0000}"/>
    <cellStyle name="Comma 2 2 3 3 4 4 5" xfId="5717" xr:uid="{00000000-0005-0000-0000-00005B0C0000}"/>
    <cellStyle name="Comma 2 2 3 3 4 5" xfId="1671" xr:uid="{00000000-0005-0000-0000-00005C0C0000}"/>
    <cellStyle name="Comma 2 2 3 3 4 5 2" xfId="10966" xr:uid="{00000000-0005-0000-0000-00005D0C0000}"/>
    <cellStyle name="Comma 2 2 3 3 4 5 3" xfId="7874" xr:uid="{00000000-0005-0000-0000-00005E0C0000}"/>
    <cellStyle name="Comma 2 2 3 3 4 6" xfId="3363" xr:uid="{00000000-0005-0000-0000-00005F0C0000}"/>
    <cellStyle name="Comma 2 2 3 3 4 6 2" xfId="12658" xr:uid="{00000000-0005-0000-0000-0000600C0000}"/>
    <cellStyle name="Comma 2 2 3 3 4 6 3" xfId="6474" xr:uid="{00000000-0005-0000-0000-0000610C0000}"/>
    <cellStyle name="Comma 2 2 3 3 4 7" xfId="9566" xr:uid="{00000000-0005-0000-0000-0000620C0000}"/>
    <cellStyle name="Comma 2 2 3 3 4 8" xfId="4782" xr:uid="{00000000-0005-0000-0000-0000630C0000}"/>
    <cellStyle name="Comma 2 2 3 3 5" xfId="109" xr:uid="{00000000-0005-0000-0000-0000640C0000}"/>
    <cellStyle name="Comma 2 2 3 3 5 2" xfId="720" xr:uid="{00000000-0005-0000-0000-0000650C0000}"/>
    <cellStyle name="Comma 2 2 3 3 5 2 2" xfId="1367" xr:uid="{00000000-0005-0000-0000-0000660C0000}"/>
    <cellStyle name="Comma 2 2 3 3 5 2 2 2" xfId="2877" xr:uid="{00000000-0005-0000-0000-0000670C0000}"/>
    <cellStyle name="Comma 2 2 3 3 5 2 2 2 2" xfId="12172" xr:uid="{00000000-0005-0000-0000-0000680C0000}"/>
    <cellStyle name="Comma 2 2 3 3 5 2 2 2 3" xfId="9080" xr:uid="{00000000-0005-0000-0000-0000690C0000}"/>
    <cellStyle name="Comma 2 2 3 3 5 2 2 3" xfId="4459" xr:uid="{00000000-0005-0000-0000-00006A0C0000}"/>
    <cellStyle name="Comma 2 2 3 3 5 2 2 3 2" xfId="13754" xr:uid="{00000000-0005-0000-0000-00006B0C0000}"/>
    <cellStyle name="Comma 2 2 3 3 5 2 2 3 3" xfId="7570" xr:uid="{00000000-0005-0000-0000-00006C0C0000}"/>
    <cellStyle name="Comma 2 2 3 3 5 2 2 4" xfId="10662" xr:uid="{00000000-0005-0000-0000-00006D0C0000}"/>
    <cellStyle name="Comma 2 2 3 3 5 2 2 5" xfId="5988" xr:uid="{00000000-0005-0000-0000-00006E0C0000}"/>
    <cellStyle name="Comma 2 2 3 3 5 2 3" xfId="1942" xr:uid="{00000000-0005-0000-0000-00006F0C0000}"/>
    <cellStyle name="Comma 2 2 3 3 5 2 3 2" xfId="11237" xr:uid="{00000000-0005-0000-0000-0000700C0000}"/>
    <cellStyle name="Comma 2 2 3 3 5 2 3 3" xfId="8145" xr:uid="{00000000-0005-0000-0000-0000710C0000}"/>
    <cellStyle name="Comma 2 2 3 3 5 2 4" xfId="3812" xr:uid="{00000000-0005-0000-0000-0000720C0000}"/>
    <cellStyle name="Comma 2 2 3 3 5 2 4 2" xfId="13107" xr:uid="{00000000-0005-0000-0000-0000730C0000}"/>
    <cellStyle name="Comma 2 2 3 3 5 2 4 3" xfId="6923" xr:uid="{00000000-0005-0000-0000-0000740C0000}"/>
    <cellStyle name="Comma 2 2 3 3 5 2 5" xfId="10015" xr:uid="{00000000-0005-0000-0000-0000750C0000}"/>
    <cellStyle name="Comma 2 2 3 3 5 2 6" xfId="5053" xr:uid="{00000000-0005-0000-0000-0000760C0000}"/>
    <cellStyle name="Comma 2 2 3 3 5 3" xfId="1044" xr:uid="{00000000-0005-0000-0000-0000770C0000}"/>
    <cellStyle name="Comma 2 2 3 3 5 3 2" xfId="2266" xr:uid="{00000000-0005-0000-0000-0000780C0000}"/>
    <cellStyle name="Comma 2 2 3 3 5 3 2 2" xfId="11561" xr:uid="{00000000-0005-0000-0000-0000790C0000}"/>
    <cellStyle name="Comma 2 2 3 3 5 3 2 3" xfId="8469" xr:uid="{00000000-0005-0000-0000-00007A0C0000}"/>
    <cellStyle name="Comma 2 2 3 3 5 3 3" xfId="4136" xr:uid="{00000000-0005-0000-0000-00007B0C0000}"/>
    <cellStyle name="Comma 2 2 3 3 5 3 3 2" xfId="13431" xr:uid="{00000000-0005-0000-0000-00007C0C0000}"/>
    <cellStyle name="Comma 2 2 3 3 5 3 3 3" xfId="7247" xr:uid="{00000000-0005-0000-0000-00007D0C0000}"/>
    <cellStyle name="Comma 2 2 3 3 5 3 4" xfId="10339" xr:uid="{00000000-0005-0000-0000-00007E0C0000}"/>
    <cellStyle name="Comma 2 2 3 3 5 3 5" xfId="5377" xr:uid="{00000000-0005-0000-0000-00007F0C0000}"/>
    <cellStyle name="Comma 2 2 3 3 5 4" xfId="589" xr:uid="{00000000-0005-0000-0000-0000800C0000}"/>
    <cellStyle name="Comma 2 2 3 3 5 4 2" xfId="2746" xr:uid="{00000000-0005-0000-0000-0000810C0000}"/>
    <cellStyle name="Comma 2 2 3 3 5 4 2 2" xfId="12041" xr:uid="{00000000-0005-0000-0000-0000820C0000}"/>
    <cellStyle name="Comma 2 2 3 3 5 4 2 3" xfId="8949" xr:uid="{00000000-0005-0000-0000-0000830C0000}"/>
    <cellStyle name="Comma 2 2 3 3 5 4 3" xfId="3681" xr:uid="{00000000-0005-0000-0000-0000840C0000}"/>
    <cellStyle name="Comma 2 2 3 3 5 4 3 2" xfId="12976" xr:uid="{00000000-0005-0000-0000-0000850C0000}"/>
    <cellStyle name="Comma 2 2 3 3 5 4 3 3" xfId="6792" xr:uid="{00000000-0005-0000-0000-0000860C0000}"/>
    <cellStyle name="Comma 2 2 3 3 5 4 4" xfId="9884" xr:uid="{00000000-0005-0000-0000-0000870C0000}"/>
    <cellStyle name="Comma 2 2 3 3 5 4 5" xfId="5857" xr:uid="{00000000-0005-0000-0000-0000880C0000}"/>
    <cellStyle name="Comma 2 2 3 3 5 5" xfId="1811" xr:uid="{00000000-0005-0000-0000-0000890C0000}"/>
    <cellStyle name="Comma 2 2 3 3 5 5 2" xfId="11106" xr:uid="{00000000-0005-0000-0000-00008A0C0000}"/>
    <cellStyle name="Comma 2 2 3 3 5 5 3" xfId="8014" xr:uid="{00000000-0005-0000-0000-00008B0C0000}"/>
    <cellStyle name="Comma 2 2 3 3 5 6" xfId="3201" xr:uid="{00000000-0005-0000-0000-00008C0C0000}"/>
    <cellStyle name="Comma 2 2 3 3 5 6 2" xfId="12496" xr:uid="{00000000-0005-0000-0000-00008D0C0000}"/>
    <cellStyle name="Comma 2 2 3 3 5 6 3" xfId="6312" xr:uid="{00000000-0005-0000-0000-00008E0C0000}"/>
    <cellStyle name="Comma 2 2 3 3 5 7" xfId="9404" xr:uid="{00000000-0005-0000-0000-00008F0C0000}"/>
    <cellStyle name="Comma 2 2 3 3 5 8" xfId="4922" xr:uid="{00000000-0005-0000-0000-0000900C0000}"/>
    <cellStyle name="Comma 2 2 3 3 6" xfId="646" xr:uid="{00000000-0005-0000-0000-0000910C0000}"/>
    <cellStyle name="Comma 2 2 3 3 6 2" xfId="1294" xr:uid="{00000000-0005-0000-0000-0000920C0000}"/>
    <cellStyle name="Comma 2 2 3 3 6 2 2" xfId="2803" xr:uid="{00000000-0005-0000-0000-0000930C0000}"/>
    <cellStyle name="Comma 2 2 3 3 6 2 2 2" xfId="12098" xr:uid="{00000000-0005-0000-0000-0000940C0000}"/>
    <cellStyle name="Comma 2 2 3 3 6 2 2 3" xfId="9006" xr:uid="{00000000-0005-0000-0000-0000950C0000}"/>
    <cellStyle name="Comma 2 2 3 3 6 2 3" xfId="4386" xr:uid="{00000000-0005-0000-0000-0000960C0000}"/>
    <cellStyle name="Comma 2 2 3 3 6 2 3 2" xfId="13681" xr:uid="{00000000-0005-0000-0000-0000970C0000}"/>
    <cellStyle name="Comma 2 2 3 3 6 2 3 3" xfId="7497" xr:uid="{00000000-0005-0000-0000-0000980C0000}"/>
    <cellStyle name="Comma 2 2 3 3 6 2 4" xfId="10589" xr:uid="{00000000-0005-0000-0000-0000990C0000}"/>
    <cellStyle name="Comma 2 2 3 3 6 2 5" xfId="5914" xr:uid="{00000000-0005-0000-0000-00009A0C0000}"/>
    <cellStyle name="Comma 2 2 3 3 6 3" xfId="1868" xr:uid="{00000000-0005-0000-0000-00009B0C0000}"/>
    <cellStyle name="Comma 2 2 3 3 6 3 2" xfId="11163" xr:uid="{00000000-0005-0000-0000-00009C0C0000}"/>
    <cellStyle name="Comma 2 2 3 3 6 3 3" xfId="8071" xr:uid="{00000000-0005-0000-0000-00009D0C0000}"/>
    <cellStyle name="Comma 2 2 3 3 6 4" xfId="3738" xr:uid="{00000000-0005-0000-0000-00009E0C0000}"/>
    <cellStyle name="Comma 2 2 3 3 6 4 2" xfId="13033" xr:uid="{00000000-0005-0000-0000-00009F0C0000}"/>
    <cellStyle name="Comma 2 2 3 3 6 4 3" xfId="6849" xr:uid="{00000000-0005-0000-0000-0000A00C0000}"/>
    <cellStyle name="Comma 2 2 3 3 6 5" xfId="9941" xr:uid="{00000000-0005-0000-0000-0000A10C0000}"/>
    <cellStyle name="Comma 2 2 3 3 6 6" xfId="4979" xr:uid="{00000000-0005-0000-0000-0000A20C0000}"/>
    <cellStyle name="Comma 2 2 3 3 7" xfId="970" xr:uid="{00000000-0005-0000-0000-0000A30C0000}"/>
    <cellStyle name="Comma 2 2 3 3 7 2" xfId="2192" xr:uid="{00000000-0005-0000-0000-0000A40C0000}"/>
    <cellStyle name="Comma 2 2 3 3 7 2 2" xfId="11487" xr:uid="{00000000-0005-0000-0000-0000A50C0000}"/>
    <cellStyle name="Comma 2 2 3 3 7 2 3" xfId="8395" xr:uid="{00000000-0005-0000-0000-0000A60C0000}"/>
    <cellStyle name="Comma 2 2 3 3 7 3" xfId="4062" xr:uid="{00000000-0005-0000-0000-0000A70C0000}"/>
    <cellStyle name="Comma 2 2 3 3 7 3 2" xfId="13357" xr:uid="{00000000-0005-0000-0000-0000A80C0000}"/>
    <cellStyle name="Comma 2 2 3 3 7 3 3" xfId="7173" xr:uid="{00000000-0005-0000-0000-0000A90C0000}"/>
    <cellStyle name="Comma 2 2 3 3 7 4" xfId="10265" xr:uid="{00000000-0005-0000-0000-0000AA0C0000}"/>
    <cellStyle name="Comma 2 2 3 3 7 5" xfId="5303" xr:uid="{00000000-0005-0000-0000-0000AB0C0000}"/>
    <cellStyle name="Comma 2 2 3 3 8" xfId="376" xr:uid="{00000000-0005-0000-0000-0000AC0C0000}"/>
    <cellStyle name="Comma 2 2 3 3 8 2" xfId="2533" xr:uid="{00000000-0005-0000-0000-0000AD0C0000}"/>
    <cellStyle name="Comma 2 2 3 3 8 2 2" xfId="11828" xr:uid="{00000000-0005-0000-0000-0000AE0C0000}"/>
    <cellStyle name="Comma 2 2 3 3 8 2 3" xfId="8736" xr:uid="{00000000-0005-0000-0000-0000AF0C0000}"/>
    <cellStyle name="Comma 2 2 3 3 8 3" xfId="3468" xr:uid="{00000000-0005-0000-0000-0000B00C0000}"/>
    <cellStyle name="Comma 2 2 3 3 8 3 2" xfId="12763" xr:uid="{00000000-0005-0000-0000-0000B10C0000}"/>
    <cellStyle name="Comma 2 2 3 3 8 3 3" xfId="6579" xr:uid="{00000000-0005-0000-0000-0000B20C0000}"/>
    <cellStyle name="Comma 2 2 3 3 8 4" xfId="9671" xr:uid="{00000000-0005-0000-0000-0000B30C0000}"/>
    <cellStyle name="Comma 2 2 3 3 8 5" xfId="5644" xr:uid="{00000000-0005-0000-0000-0000B40C0000}"/>
    <cellStyle name="Comma 2 2 3 3 9" xfId="1598" xr:uid="{00000000-0005-0000-0000-0000B50C0000}"/>
    <cellStyle name="Comma 2 2 3 3 9 2" xfId="10893" xr:uid="{00000000-0005-0000-0000-0000B60C0000}"/>
    <cellStyle name="Comma 2 2 3 3 9 3" xfId="7801" xr:uid="{00000000-0005-0000-0000-0000B70C0000}"/>
    <cellStyle name="Comma 2 2 3 4" xfId="52" xr:uid="{00000000-0005-0000-0000-0000B80C0000}"/>
    <cellStyle name="Comma 2 2 3 4 10" xfId="9347" xr:uid="{00000000-0005-0000-0000-0000B90C0000}"/>
    <cellStyle name="Comma 2 2 3 4 11" xfId="4725" xr:uid="{00000000-0005-0000-0000-0000BA0C0000}"/>
    <cellStyle name="Comma 2 2 3 4 2" xfId="214" xr:uid="{00000000-0005-0000-0000-0000BB0C0000}"/>
    <cellStyle name="Comma 2 2 3 4 2 2" xfId="825" xr:uid="{00000000-0005-0000-0000-0000BC0C0000}"/>
    <cellStyle name="Comma 2 2 3 4 2 2 2" xfId="1436" xr:uid="{00000000-0005-0000-0000-0000BD0C0000}"/>
    <cellStyle name="Comma 2 2 3 4 2 2 2 2" xfId="2982" xr:uid="{00000000-0005-0000-0000-0000BE0C0000}"/>
    <cellStyle name="Comma 2 2 3 4 2 2 2 2 2" xfId="12277" xr:uid="{00000000-0005-0000-0000-0000BF0C0000}"/>
    <cellStyle name="Comma 2 2 3 4 2 2 2 2 3" xfId="9185" xr:uid="{00000000-0005-0000-0000-0000C00C0000}"/>
    <cellStyle name="Comma 2 2 3 4 2 2 2 3" xfId="4528" xr:uid="{00000000-0005-0000-0000-0000C10C0000}"/>
    <cellStyle name="Comma 2 2 3 4 2 2 2 3 2" xfId="13823" xr:uid="{00000000-0005-0000-0000-0000C20C0000}"/>
    <cellStyle name="Comma 2 2 3 4 2 2 2 3 3" xfId="7639" xr:uid="{00000000-0005-0000-0000-0000C30C0000}"/>
    <cellStyle name="Comma 2 2 3 4 2 2 2 4" xfId="10731" xr:uid="{00000000-0005-0000-0000-0000C40C0000}"/>
    <cellStyle name="Comma 2 2 3 4 2 2 2 5" xfId="6093" xr:uid="{00000000-0005-0000-0000-0000C50C0000}"/>
    <cellStyle name="Comma 2 2 3 4 2 2 3" xfId="2047" xr:uid="{00000000-0005-0000-0000-0000C60C0000}"/>
    <cellStyle name="Comma 2 2 3 4 2 2 3 2" xfId="11342" xr:uid="{00000000-0005-0000-0000-0000C70C0000}"/>
    <cellStyle name="Comma 2 2 3 4 2 2 3 3" xfId="8250" xr:uid="{00000000-0005-0000-0000-0000C80C0000}"/>
    <cellStyle name="Comma 2 2 3 4 2 2 4" xfId="3917" xr:uid="{00000000-0005-0000-0000-0000C90C0000}"/>
    <cellStyle name="Comma 2 2 3 4 2 2 4 2" xfId="13212" xr:uid="{00000000-0005-0000-0000-0000CA0C0000}"/>
    <cellStyle name="Comma 2 2 3 4 2 2 4 3" xfId="7028" xr:uid="{00000000-0005-0000-0000-0000CB0C0000}"/>
    <cellStyle name="Comma 2 2 3 4 2 2 5" xfId="10120" xr:uid="{00000000-0005-0000-0000-0000CC0C0000}"/>
    <cellStyle name="Comma 2 2 3 4 2 2 6" xfId="5158" xr:uid="{00000000-0005-0000-0000-0000CD0C0000}"/>
    <cellStyle name="Comma 2 2 3 4 2 3" xfId="1149" xr:uid="{00000000-0005-0000-0000-0000CE0C0000}"/>
    <cellStyle name="Comma 2 2 3 4 2 3 2" xfId="2371" xr:uid="{00000000-0005-0000-0000-0000CF0C0000}"/>
    <cellStyle name="Comma 2 2 3 4 2 3 2 2" xfId="11666" xr:uid="{00000000-0005-0000-0000-0000D00C0000}"/>
    <cellStyle name="Comma 2 2 3 4 2 3 2 3" xfId="8574" xr:uid="{00000000-0005-0000-0000-0000D10C0000}"/>
    <cellStyle name="Comma 2 2 3 4 2 3 3" xfId="4241" xr:uid="{00000000-0005-0000-0000-0000D20C0000}"/>
    <cellStyle name="Comma 2 2 3 4 2 3 3 2" xfId="13536" xr:uid="{00000000-0005-0000-0000-0000D30C0000}"/>
    <cellStyle name="Comma 2 2 3 4 2 3 3 3" xfId="7352" xr:uid="{00000000-0005-0000-0000-0000D40C0000}"/>
    <cellStyle name="Comma 2 2 3 4 2 3 4" xfId="10444" xr:uid="{00000000-0005-0000-0000-0000D50C0000}"/>
    <cellStyle name="Comma 2 2 3 4 2 3 5" xfId="5482" xr:uid="{00000000-0005-0000-0000-0000D60C0000}"/>
    <cellStyle name="Comma 2 2 3 4 2 4" xfId="554" xr:uid="{00000000-0005-0000-0000-0000D70C0000}"/>
    <cellStyle name="Comma 2 2 3 4 2 4 2" xfId="2711" xr:uid="{00000000-0005-0000-0000-0000D80C0000}"/>
    <cellStyle name="Comma 2 2 3 4 2 4 2 2" xfId="12006" xr:uid="{00000000-0005-0000-0000-0000D90C0000}"/>
    <cellStyle name="Comma 2 2 3 4 2 4 2 3" xfId="8914" xr:uid="{00000000-0005-0000-0000-0000DA0C0000}"/>
    <cellStyle name="Comma 2 2 3 4 2 4 3" xfId="3646" xr:uid="{00000000-0005-0000-0000-0000DB0C0000}"/>
    <cellStyle name="Comma 2 2 3 4 2 4 3 2" xfId="12941" xr:uid="{00000000-0005-0000-0000-0000DC0C0000}"/>
    <cellStyle name="Comma 2 2 3 4 2 4 3 3" xfId="6757" xr:uid="{00000000-0005-0000-0000-0000DD0C0000}"/>
    <cellStyle name="Comma 2 2 3 4 2 4 4" xfId="9849" xr:uid="{00000000-0005-0000-0000-0000DE0C0000}"/>
    <cellStyle name="Comma 2 2 3 4 2 4 5" xfId="5822" xr:uid="{00000000-0005-0000-0000-0000DF0C0000}"/>
    <cellStyle name="Comma 2 2 3 4 2 5" xfId="1776" xr:uid="{00000000-0005-0000-0000-0000E00C0000}"/>
    <cellStyle name="Comma 2 2 3 4 2 5 2" xfId="11071" xr:uid="{00000000-0005-0000-0000-0000E10C0000}"/>
    <cellStyle name="Comma 2 2 3 4 2 5 3" xfId="7979" xr:uid="{00000000-0005-0000-0000-0000E20C0000}"/>
    <cellStyle name="Comma 2 2 3 4 2 6" xfId="3306" xr:uid="{00000000-0005-0000-0000-0000E30C0000}"/>
    <cellStyle name="Comma 2 2 3 4 2 6 2" xfId="12601" xr:uid="{00000000-0005-0000-0000-0000E40C0000}"/>
    <cellStyle name="Comma 2 2 3 4 2 6 3" xfId="6417" xr:uid="{00000000-0005-0000-0000-0000E50C0000}"/>
    <cellStyle name="Comma 2 2 3 4 2 7" xfId="9509" xr:uid="{00000000-0005-0000-0000-0000E60C0000}"/>
    <cellStyle name="Comma 2 2 3 4 2 8" xfId="4887" xr:uid="{00000000-0005-0000-0000-0000E70C0000}"/>
    <cellStyle name="Comma 2 2 3 4 3" xfId="287" xr:uid="{00000000-0005-0000-0000-0000E80C0000}"/>
    <cellStyle name="Comma 2 2 3 4 3 2" xfId="898" xr:uid="{00000000-0005-0000-0000-0000E90C0000}"/>
    <cellStyle name="Comma 2 2 3 4 3 2 2" xfId="1509" xr:uid="{00000000-0005-0000-0000-0000EA0C0000}"/>
    <cellStyle name="Comma 2 2 3 4 3 2 2 2" xfId="3055" xr:uid="{00000000-0005-0000-0000-0000EB0C0000}"/>
    <cellStyle name="Comma 2 2 3 4 3 2 2 2 2" xfId="12350" xr:uid="{00000000-0005-0000-0000-0000EC0C0000}"/>
    <cellStyle name="Comma 2 2 3 4 3 2 2 2 3" xfId="9258" xr:uid="{00000000-0005-0000-0000-0000ED0C0000}"/>
    <cellStyle name="Comma 2 2 3 4 3 2 2 3" xfId="4601" xr:uid="{00000000-0005-0000-0000-0000EE0C0000}"/>
    <cellStyle name="Comma 2 2 3 4 3 2 2 3 2" xfId="13896" xr:uid="{00000000-0005-0000-0000-0000EF0C0000}"/>
    <cellStyle name="Comma 2 2 3 4 3 2 2 3 3" xfId="7712" xr:uid="{00000000-0005-0000-0000-0000F00C0000}"/>
    <cellStyle name="Comma 2 2 3 4 3 2 2 4" xfId="10804" xr:uid="{00000000-0005-0000-0000-0000F10C0000}"/>
    <cellStyle name="Comma 2 2 3 4 3 2 2 5" xfId="6166" xr:uid="{00000000-0005-0000-0000-0000F20C0000}"/>
    <cellStyle name="Comma 2 2 3 4 3 2 3" xfId="2120" xr:uid="{00000000-0005-0000-0000-0000F30C0000}"/>
    <cellStyle name="Comma 2 2 3 4 3 2 3 2" xfId="11415" xr:uid="{00000000-0005-0000-0000-0000F40C0000}"/>
    <cellStyle name="Comma 2 2 3 4 3 2 3 3" xfId="8323" xr:uid="{00000000-0005-0000-0000-0000F50C0000}"/>
    <cellStyle name="Comma 2 2 3 4 3 2 4" xfId="3990" xr:uid="{00000000-0005-0000-0000-0000F60C0000}"/>
    <cellStyle name="Comma 2 2 3 4 3 2 4 2" xfId="13285" xr:uid="{00000000-0005-0000-0000-0000F70C0000}"/>
    <cellStyle name="Comma 2 2 3 4 3 2 4 3" xfId="7101" xr:uid="{00000000-0005-0000-0000-0000F80C0000}"/>
    <cellStyle name="Comma 2 2 3 4 3 2 5" xfId="10193" xr:uid="{00000000-0005-0000-0000-0000F90C0000}"/>
    <cellStyle name="Comma 2 2 3 4 3 2 6" xfId="5231" xr:uid="{00000000-0005-0000-0000-0000FA0C0000}"/>
    <cellStyle name="Comma 2 2 3 4 3 3" xfId="1222" xr:uid="{00000000-0005-0000-0000-0000FB0C0000}"/>
    <cellStyle name="Comma 2 2 3 4 3 3 2" xfId="2444" xr:uid="{00000000-0005-0000-0000-0000FC0C0000}"/>
    <cellStyle name="Comma 2 2 3 4 3 3 2 2" xfId="11739" xr:uid="{00000000-0005-0000-0000-0000FD0C0000}"/>
    <cellStyle name="Comma 2 2 3 4 3 3 2 3" xfId="8647" xr:uid="{00000000-0005-0000-0000-0000FE0C0000}"/>
    <cellStyle name="Comma 2 2 3 4 3 3 3" xfId="4314" xr:uid="{00000000-0005-0000-0000-0000FF0C0000}"/>
    <cellStyle name="Comma 2 2 3 4 3 3 3 2" xfId="13609" xr:uid="{00000000-0005-0000-0000-0000000D0000}"/>
    <cellStyle name="Comma 2 2 3 4 3 3 3 3" xfId="7425" xr:uid="{00000000-0005-0000-0000-0000010D0000}"/>
    <cellStyle name="Comma 2 2 3 4 3 3 4" xfId="10517" xr:uid="{00000000-0005-0000-0000-0000020D0000}"/>
    <cellStyle name="Comma 2 2 3 4 3 3 5" xfId="5555" xr:uid="{00000000-0005-0000-0000-0000030D0000}"/>
    <cellStyle name="Comma 2 2 3 4 3 4" xfId="465" xr:uid="{00000000-0005-0000-0000-0000040D0000}"/>
    <cellStyle name="Comma 2 2 3 4 3 4 2" xfId="2622" xr:uid="{00000000-0005-0000-0000-0000050D0000}"/>
    <cellStyle name="Comma 2 2 3 4 3 4 2 2" xfId="11917" xr:uid="{00000000-0005-0000-0000-0000060D0000}"/>
    <cellStyle name="Comma 2 2 3 4 3 4 2 3" xfId="8825" xr:uid="{00000000-0005-0000-0000-0000070D0000}"/>
    <cellStyle name="Comma 2 2 3 4 3 4 3" xfId="3557" xr:uid="{00000000-0005-0000-0000-0000080D0000}"/>
    <cellStyle name="Comma 2 2 3 4 3 4 3 2" xfId="12852" xr:uid="{00000000-0005-0000-0000-0000090D0000}"/>
    <cellStyle name="Comma 2 2 3 4 3 4 3 3" xfId="6668" xr:uid="{00000000-0005-0000-0000-00000A0D0000}"/>
    <cellStyle name="Comma 2 2 3 4 3 4 4" xfId="9760" xr:uid="{00000000-0005-0000-0000-00000B0D0000}"/>
    <cellStyle name="Comma 2 2 3 4 3 4 5" xfId="5733" xr:uid="{00000000-0005-0000-0000-00000C0D0000}"/>
    <cellStyle name="Comma 2 2 3 4 3 5" xfId="1687" xr:uid="{00000000-0005-0000-0000-00000D0D0000}"/>
    <cellStyle name="Comma 2 2 3 4 3 5 2" xfId="10982" xr:uid="{00000000-0005-0000-0000-00000E0D0000}"/>
    <cellStyle name="Comma 2 2 3 4 3 5 3" xfId="7890" xr:uid="{00000000-0005-0000-0000-00000F0D0000}"/>
    <cellStyle name="Comma 2 2 3 4 3 6" xfId="3379" xr:uid="{00000000-0005-0000-0000-0000100D0000}"/>
    <cellStyle name="Comma 2 2 3 4 3 6 2" xfId="12674" xr:uid="{00000000-0005-0000-0000-0000110D0000}"/>
    <cellStyle name="Comma 2 2 3 4 3 6 3" xfId="6490" xr:uid="{00000000-0005-0000-0000-0000120D0000}"/>
    <cellStyle name="Comma 2 2 3 4 3 7" xfId="9582" xr:uid="{00000000-0005-0000-0000-0000130D0000}"/>
    <cellStyle name="Comma 2 2 3 4 3 8" xfId="4798" xr:uid="{00000000-0005-0000-0000-0000140D0000}"/>
    <cellStyle name="Comma 2 2 3 4 4" xfId="125" xr:uid="{00000000-0005-0000-0000-0000150D0000}"/>
    <cellStyle name="Comma 2 2 3 4 4 2" xfId="1060" xr:uid="{00000000-0005-0000-0000-0000160D0000}"/>
    <cellStyle name="Comma 2 2 3 4 4 2 2" xfId="2282" xr:uid="{00000000-0005-0000-0000-0000170D0000}"/>
    <cellStyle name="Comma 2 2 3 4 4 2 2 2" xfId="11577" xr:uid="{00000000-0005-0000-0000-0000180D0000}"/>
    <cellStyle name="Comma 2 2 3 4 4 2 2 3" xfId="8485" xr:uid="{00000000-0005-0000-0000-0000190D0000}"/>
    <cellStyle name="Comma 2 2 3 4 4 2 3" xfId="4152" xr:uid="{00000000-0005-0000-0000-00001A0D0000}"/>
    <cellStyle name="Comma 2 2 3 4 4 2 3 2" xfId="13447" xr:uid="{00000000-0005-0000-0000-00001B0D0000}"/>
    <cellStyle name="Comma 2 2 3 4 4 2 3 3" xfId="7263" xr:uid="{00000000-0005-0000-0000-00001C0D0000}"/>
    <cellStyle name="Comma 2 2 3 4 4 2 4" xfId="10355" xr:uid="{00000000-0005-0000-0000-00001D0D0000}"/>
    <cellStyle name="Comma 2 2 3 4 4 2 5" xfId="5393" xr:uid="{00000000-0005-0000-0000-00001E0D0000}"/>
    <cellStyle name="Comma 2 2 3 4 4 3" xfId="736" xr:uid="{00000000-0005-0000-0000-00001F0D0000}"/>
    <cellStyle name="Comma 2 2 3 4 4 3 2" xfId="2893" xr:uid="{00000000-0005-0000-0000-0000200D0000}"/>
    <cellStyle name="Comma 2 2 3 4 4 3 2 2" xfId="12188" xr:uid="{00000000-0005-0000-0000-0000210D0000}"/>
    <cellStyle name="Comma 2 2 3 4 4 3 2 3" xfId="9096" xr:uid="{00000000-0005-0000-0000-0000220D0000}"/>
    <cellStyle name="Comma 2 2 3 4 4 3 3" xfId="3828" xr:uid="{00000000-0005-0000-0000-0000230D0000}"/>
    <cellStyle name="Comma 2 2 3 4 4 3 3 2" xfId="13123" xr:uid="{00000000-0005-0000-0000-0000240D0000}"/>
    <cellStyle name="Comma 2 2 3 4 4 3 3 3" xfId="6939" xr:uid="{00000000-0005-0000-0000-0000250D0000}"/>
    <cellStyle name="Comma 2 2 3 4 4 3 4" xfId="10031" xr:uid="{00000000-0005-0000-0000-0000260D0000}"/>
    <cellStyle name="Comma 2 2 3 4 4 3 5" xfId="6004" xr:uid="{00000000-0005-0000-0000-0000270D0000}"/>
    <cellStyle name="Comma 2 2 3 4 4 4" xfId="1958" xr:uid="{00000000-0005-0000-0000-0000280D0000}"/>
    <cellStyle name="Comma 2 2 3 4 4 4 2" xfId="11253" xr:uid="{00000000-0005-0000-0000-0000290D0000}"/>
    <cellStyle name="Comma 2 2 3 4 4 4 3" xfId="8161" xr:uid="{00000000-0005-0000-0000-00002A0D0000}"/>
    <cellStyle name="Comma 2 2 3 4 4 5" xfId="3217" xr:uid="{00000000-0005-0000-0000-00002B0D0000}"/>
    <cellStyle name="Comma 2 2 3 4 4 5 2" xfId="12512" xr:uid="{00000000-0005-0000-0000-00002C0D0000}"/>
    <cellStyle name="Comma 2 2 3 4 4 5 3" xfId="6328" xr:uid="{00000000-0005-0000-0000-00002D0D0000}"/>
    <cellStyle name="Comma 2 2 3 4 4 6" xfId="9420" xr:uid="{00000000-0005-0000-0000-00002E0D0000}"/>
    <cellStyle name="Comma 2 2 3 4 4 7" xfId="5069" xr:uid="{00000000-0005-0000-0000-00002F0D0000}"/>
    <cellStyle name="Comma 2 2 3 4 5" xfId="663" xr:uid="{00000000-0005-0000-0000-0000300D0000}"/>
    <cellStyle name="Comma 2 2 3 4 5 2" xfId="1311" xr:uid="{00000000-0005-0000-0000-0000310D0000}"/>
    <cellStyle name="Comma 2 2 3 4 5 2 2" xfId="2820" xr:uid="{00000000-0005-0000-0000-0000320D0000}"/>
    <cellStyle name="Comma 2 2 3 4 5 2 2 2" xfId="12115" xr:uid="{00000000-0005-0000-0000-0000330D0000}"/>
    <cellStyle name="Comma 2 2 3 4 5 2 2 3" xfId="9023" xr:uid="{00000000-0005-0000-0000-0000340D0000}"/>
    <cellStyle name="Comma 2 2 3 4 5 2 3" xfId="4403" xr:uid="{00000000-0005-0000-0000-0000350D0000}"/>
    <cellStyle name="Comma 2 2 3 4 5 2 3 2" xfId="13698" xr:uid="{00000000-0005-0000-0000-0000360D0000}"/>
    <cellStyle name="Comma 2 2 3 4 5 2 3 3" xfId="7514" xr:uid="{00000000-0005-0000-0000-0000370D0000}"/>
    <cellStyle name="Comma 2 2 3 4 5 2 4" xfId="10606" xr:uid="{00000000-0005-0000-0000-0000380D0000}"/>
    <cellStyle name="Comma 2 2 3 4 5 2 5" xfId="5931" xr:uid="{00000000-0005-0000-0000-0000390D0000}"/>
    <cellStyle name="Comma 2 2 3 4 5 3" xfId="1885" xr:uid="{00000000-0005-0000-0000-00003A0D0000}"/>
    <cellStyle name="Comma 2 2 3 4 5 3 2" xfId="11180" xr:uid="{00000000-0005-0000-0000-00003B0D0000}"/>
    <cellStyle name="Comma 2 2 3 4 5 3 3" xfId="8088" xr:uid="{00000000-0005-0000-0000-00003C0D0000}"/>
    <cellStyle name="Comma 2 2 3 4 5 4" xfId="3755" xr:uid="{00000000-0005-0000-0000-00003D0D0000}"/>
    <cellStyle name="Comma 2 2 3 4 5 4 2" xfId="13050" xr:uid="{00000000-0005-0000-0000-00003E0D0000}"/>
    <cellStyle name="Comma 2 2 3 4 5 4 3" xfId="6866" xr:uid="{00000000-0005-0000-0000-00003F0D0000}"/>
    <cellStyle name="Comma 2 2 3 4 5 5" xfId="9958" xr:uid="{00000000-0005-0000-0000-0000400D0000}"/>
    <cellStyle name="Comma 2 2 3 4 5 6" xfId="4996" xr:uid="{00000000-0005-0000-0000-0000410D0000}"/>
    <cellStyle name="Comma 2 2 3 4 6" xfId="987" xr:uid="{00000000-0005-0000-0000-0000420D0000}"/>
    <cellStyle name="Comma 2 2 3 4 6 2" xfId="2209" xr:uid="{00000000-0005-0000-0000-0000430D0000}"/>
    <cellStyle name="Comma 2 2 3 4 6 2 2" xfId="11504" xr:uid="{00000000-0005-0000-0000-0000440D0000}"/>
    <cellStyle name="Comma 2 2 3 4 6 2 3" xfId="8412" xr:uid="{00000000-0005-0000-0000-0000450D0000}"/>
    <cellStyle name="Comma 2 2 3 4 6 3" xfId="4079" xr:uid="{00000000-0005-0000-0000-0000460D0000}"/>
    <cellStyle name="Comma 2 2 3 4 6 3 2" xfId="13374" xr:uid="{00000000-0005-0000-0000-0000470D0000}"/>
    <cellStyle name="Comma 2 2 3 4 6 3 3" xfId="7190" xr:uid="{00000000-0005-0000-0000-0000480D0000}"/>
    <cellStyle name="Comma 2 2 3 4 6 4" xfId="10282" xr:uid="{00000000-0005-0000-0000-0000490D0000}"/>
    <cellStyle name="Comma 2 2 3 4 6 5" xfId="5320" xr:uid="{00000000-0005-0000-0000-00004A0D0000}"/>
    <cellStyle name="Comma 2 2 3 4 7" xfId="392" xr:uid="{00000000-0005-0000-0000-00004B0D0000}"/>
    <cellStyle name="Comma 2 2 3 4 7 2" xfId="2549" xr:uid="{00000000-0005-0000-0000-00004C0D0000}"/>
    <cellStyle name="Comma 2 2 3 4 7 2 2" xfId="11844" xr:uid="{00000000-0005-0000-0000-00004D0D0000}"/>
    <cellStyle name="Comma 2 2 3 4 7 2 3" xfId="8752" xr:uid="{00000000-0005-0000-0000-00004E0D0000}"/>
    <cellStyle name="Comma 2 2 3 4 7 3" xfId="3484" xr:uid="{00000000-0005-0000-0000-00004F0D0000}"/>
    <cellStyle name="Comma 2 2 3 4 7 3 2" xfId="12779" xr:uid="{00000000-0005-0000-0000-0000500D0000}"/>
    <cellStyle name="Comma 2 2 3 4 7 3 3" xfId="6595" xr:uid="{00000000-0005-0000-0000-0000510D0000}"/>
    <cellStyle name="Comma 2 2 3 4 7 4" xfId="9687" xr:uid="{00000000-0005-0000-0000-0000520D0000}"/>
    <cellStyle name="Comma 2 2 3 4 7 5" xfId="5660" xr:uid="{00000000-0005-0000-0000-0000530D0000}"/>
    <cellStyle name="Comma 2 2 3 4 8" xfId="1614" xr:uid="{00000000-0005-0000-0000-0000540D0000}"/>
    <cellStyle name="Comma 2 2 3 4 8 2" xfId="10909" xr:uid="{00000000-0005-0000-0000-0000550D0000}"/>
    <cellStyle name="Comma 2 2 3 4 8 3" xfId="7817" xr:uid="{00000000-0005-0000-0000-0000560D0000}"/>
    <cellStyle name="Comma 2 2 3 4 9" xfId="3144" xr:uid="{00000000-0005-0000-0000-0000570D0000}"/>
    <cellStyle name="Comma 2 2 3 4 9 2" xfId="12439" xr:uid="{00000000-0005-0000-0000-0000580D0000}"/>
    <cellStyle name="Comma 2 2 3 4 9 3" xfId="6255" xr:uid="{00000000-0005-0000-0000-0000590D0000}"/>
    <cellStyle name="Comma 2 2 3 5" xfId="178" xr:uid="{00000000-0005-0000-0000-00005A0D0000}"/>
    <cellStyle name="Comma 2 2 3 5 2" xfId="323" xr:uid="{00000000-0005-0000-0000-00005B0D0000}"/>
    <cellStyle name="Comma 2 2 3 5 2 2" xfId="934" xr:uid="{00000000-0005-0000-0000-00005C0D0000}"/>
    <cellStyle name="Comma 2 2 3 5 2 2 2" xfId="1545" xr:uid="{00000000-0005-0000-0000-00005D0D0000}"/>
    <cellStyle name="Comma 2 2 3 5 2 2 2 2" xfId="3091" xr:uid="{00000000-0005-0000-0000-00005E0D0000}"/>
    <cellStyle name="Comma 2 2 3 5 2 2 2 2 2" xfId="12386" xr:uid="{00000000-0005-0000-0000-00005F0D0000}"/>
    <cellStyle name="Comma 2 2 3 5 2 2 2 2 3" xfId="9294" xr:uid="{00000000-0005-0000-0000-0000600D0000}"/>
    <cellStyle name="Comma 2 2 3 5 2 2 2 3" xfId="4637" xr:uid="{00000000-0005-0000-0000-0000610D0000}"/>
    <cellStyle name="Comma 2 2 3 5 2 2 2 3 2" xfId="13932" xr:uid="{00000000-0005-0000-0000-0000620D0000}"/>
    <cellStyle name="Comma 2 2 3 5 2 2 2 3 3" xfId="7748" xr:uid="{00000000-0005-0000-0000-0000630D0000}"/>
    <cellStyle name="Comma 2 2 3 5 2 2 2 4" xfId="10840" xr:uid="{00000000-0005-0000-0000-0000640D0000}"/>
    <cellStyle name="Comma 2 2 3 5 2 2 2 5" xfId="6202" xr:uid="{00000000-0005-0000-0000-0000650D0000}"/>
    <cellStyle name="Comma 2 2 3 5 2 2 3" xfId="2156" xr:uid="{00000000-0005-0000-0000-0000660D0000}"/>
    <cellStyle name="Comma 2 2 3 5 2 2 3 2" xfId="11451" xr:uid="{00000000-0005-0000-0000-0000670D0000}"/>
    <cellStyle name="Comma 2 2 3 5 2 2 3 3" xfId="8359" xr:uid="{00000000-0005-0000-0000-0000680D0000}"/>
    <cellStyle name="Comma 2 2 3 5 2 2 4" xfId="4026" xr:uid="{00000000-0005-0000-0000-0000690D0000}"/>
    <cellStyle name="Comma 2 2 3 5 2 2 4 2" xfId="13321" xr:uid="{00000000-0005-0000-0000-00006A0D0000}"/>
    <cellStyle name="Comma 2 2 3 5 2 2 4 3" xfId="7137" xr:uid="{00000000-0005-0000-0000-00006B0D0000}"/>
    <cellStyle name="Comma 2 2 3 5 2 2 5" xfId="10229" xr:uid="{00000000-0005-0000-0000-00006C0D0000}"/>
    <cellStyle name="Comma 2 2 3 5 2 2 6" xfId="5267" xr:uid="{00000000-0005-0000-0000-00006D0D0000}"/>
    <cellStyle name="Comma 2 2 3 5 2 3" xfId="1258" xr:uid="{00000000-0005-0000-0000-00006E0D0000}"/>
    <cellStyle name="Comma 2 2 3 5 2 3 2" xfId="2480" xr:uid="{00000000-0005-0000-0000-00006F0D0000}"/>
    <cellStyle name="Comma 2 2 3 5 2 3 2 2" xfId="11775" xr:uid="{00000000-0005-0000-0000-0000700D0000}"/>
    <cellStyle name="Comma 2 2 3 5 2 3 2 3" xfId="8683" xr:uid="{00000000-0005-0000-0000-0000710D0000}"/>
    <cellStyle name="Comma 2 2 3 5 2 3 3" xfId="4350" xr:uid="{00000000-0005-0000-0000-0000720D0000}"/>
    <cellStyle name="Comma 2 2 3 5 2 3 3 2" xfId="13645" xr:uid="{00000000-0005-0000-0000-0000730D0000}"/>
    <cellStyle name="Comma 2 2 3 5 2 3 3 3" xfId="7461" xr:uid="{00000000-0005-0000-0000-0000740D0000}"/>
    <cellStyle name="Comma 2 2 3 5 2 3 4" xfId="10553" xr:uid="{00000000-0005-0000-0000-0000750D0000}"/>
    <cellStyle name="Comma 2 2 3 5 2 3 5" xfId="5591" xr:uid="{00000000-0005-0000-0000-0000760D0000}"/>
    <cellStyle name="Comma 2 2 3 5 2 4" xfId="518" xr:uid="{00000000-0005-0000-0000-0000770D0000}"/>
    <cellStyle name="Comma 2 2 3 5 2 4 2" xfId="2675" xr:uid="{00000000-0005-0000-0000-0000780D0000}"/>
    <cellStyle name="Comma 2 2 3 5 2 4 2 2" xfId="11970" xr:uid="{00000000-0005-0000-0000-0000790D0000}"/>
    <cellStyle name="Comma 2 2 3 5 2 4 2 3" xfId="8878" xr:uid="{00000000-0005-0000-0000-00007A0D0000}"/>
    <cellStyle name="Comma 2 2 3 5 2 4 3" xfId="3610" xr:uid="{00000000-0005-0000-0000-00007B0D0000}"/>
    <cellStyle name="Comma 2 2 3 5 2 4 3 2" xfId="12905" xr:uid="{00000000-0005-0000-0000-00007C0D0000}"/>
    <cellStyle name="Comma 2 2 3 5 2 4 3 3" xfId="6721" xr:uid="{00000000-0005-0000-0000-00007D0D0000}"/>
    <cellStyle name="Comma 2 2 3 5 2 4 4" xfId="9813" xr:uid="{00000000-0005-0000-0000-00007E0D0000}"/>
    <cellStyle name="Comma 2 2 3 5 2 4 5" xfId="5786" xr:uid="{00000000-0005-0000-0000-00007F0D0000}"/>
    <cellStyle name="Comma 2 2 3 5 2 5" xfId="1740" xr:uid="{00000000-0005-0000-0000-0000800D0000}"/>
    <cellStyle name="Comma 2 2 3 5 2 5 2" xfId="11035" xr:uid="{00000000-0005-0000-0000-0000810D0000}"/>
    <cellStyle name="Comma 2 2 3 5 2 5 3" xfId="7943" xr:uid="{00000000-0005-0000-0000-0000820D0000}"/>
    <cellStyle name="Comma 2 2 3 5 2 6" xfId="3415" xr:uid="{00000000-0005-0000-0000-0000830D0000}"/>
    <cellStyle name="Comma 2 2 3 5 2 6 2" xfId="12710" xr:uid="{00000000-0005-0000-0000-0000840D0000}"/>
    <cellStyle name="Comma 2 2 3 5 2 6 3" xfId="6526" xr:uid="{00000000-0005-0000-0000-0000850D0000}"/>
    <cellStyle name="Comma 2 2 3 5 2 7" xfId="9618" xr:uid="{00000000-0005-0000-0000-0000860D0000}"/>
    <cellStyle name="Comma 2 2 3 5 2 8" xfId="4851" xr:uid="{00000000-0005-0000-0000-0000870D0000}"/>
    <cellStyle name="Comma 2 2 3 5 3" xfId="789" xr:uid="{00000000-0005-0000-0000-0000880D0000}"/>
    <cellStyle name="Comma 2 2 3 5 3 2" xfId="1400" xr:uid="{00000000-0005-0000-0000-0000890D0000}"/>
    <cellStyle name="Comma 2 2 3 5 3 2 2" xfId="2946" xr:uid="{00000000-0005-0000-0000-00008A0D0000}"/>
    <cellStyle name="Comma 2 2 3 5 3 2 2 2" xfId="12241" xr:uid="{00000000-0005-0000-0000-00008B0D0000}"/>
    <cellStyle name="Comma 2 2 3 5 3 2 2 3" xfId="9149" xr:uid="{00000000-0005-0000-0000-00008C0D0000}"/>
    <cellStyle name="Comma 2 2 3 5 3 2 3" xfId="4492" xr:uid="{00000000-0005-0000-0000-00008D0D0000}"/>
    <cellStyle name="Comma 2 2 3 5 3 2 3 2" xfId="13787" xr:uid="{00000000-0005-0000-0000-00008E0D0000}"/>
    <cellStyle name="Comma 2 2 3 5 3 2 3 3" xfId="7603" xr:uid="{00000000-0005-0000-0000-00008F0D0000}"/>
    <cellStyle name="Comma 2 2 3 5 3 2 4" xfId="10695" xr:uid="{00000000-0005-0000-0000-0000900D0000}"/>
    <cellStyle name="Comma 2 2 3 5 3 2 5" xfId="6057" xr:uid="{00000000-0005-0000-0000-0000910D0000}"/>
    <cellStyle name="Comma 2 2 3 5 3 3" xfId="2011" xr:uid="{00000000-0005-0000-0000-0000920D0000}"/>
    <cellStyle name="Comma 2 2 3 5 3 3 2" xfId="11306" xr:uid="{00000000-0005-0000-0000-0000930D0000}"/>
    <cellStyle name="Comma 2 2 3 5 3 3 3" xfId="8214" xr:uid="{00000000-0005-0000-0000-0000940D0000}"/>
    <cellStyle name="Comma 2 2 3 5 3 4" xfId="3881" xr:uid="{00000000-0005-0000-0000-0000950D0000}"/>
    <cellStyle name="Comma 2 2 3 5 3 4 2" xfId="13176" xr:uid="{00000000-0005-0000-0000-0000960D0000}"/>
    <cellStyle name="Comma 2 2 3 5 3 4 3" xfId="6992" xr:uid="{00000000-0005-0000-0000-0000970D0000}"/>
    <cellStyle name="Comma 2 2 3 5 3 5" xfId="10084" xr:uid="{00000000-0005-0000-0000-0000980D0000}"/>
    <cellStyle name="Comma 2 2 3 5 3 6" xfId="5122" xr:uid="{00000000-0005-0000-0000-0000990D0000}"/>
    <cellStyle name="Comma 2 2 3 5 4" xfId="1113" xr:uid="{00000000-0005-0000-0000-00009A0D0000}"/>
    <cellStyle name="Comma 2 2 3 5 4 2" xfId="2335" xr:uid="{00000000-0005-0000-0000-00009B0D0000}"/>
    <cellStyle name="Comma 2 2 3 5 4 2 2" xfId="11630" xr:uid="{00000000-0005-0000-0000-00009C0D0000}"/>
    <cellStyle name="Comma 2 2 3 5 4 2 3" xfId="8538" xr:uid="{00000000-0005-0000-0000-00009D0D0000}"/>
    <cellStyle name="Comma 2 2 3 5 4 3" xfId="4205" xr:uid="{00000000-0005-0000-0000-00009E0D0000}"/>
    <cellStyle name="Comma 2 2 3 5 4 3 2" xfId="13500" xr:uid="{00000000-0005-0000-0000-00009F0D0000}"/>
    <cellStyle name="Comma 2 2 3 5 4 3 3" xfId="7316" xr:uid="{00000000-0005-0000-0000-0000A00D0000}"/>
    <cellStyle name="Comma 2 2 3 5 4 4" xfId="10408" xr:uid="{00000000-0005-0000-0000-0000A10D0000}"/>
    <cellStyle name="Comma 2 2 3 5 4 5" xfId="5446" xr:uid="{00000000-0005-0000-0000-0000A20D0000}"/>
    <cellStyle name="Comma 2 2 3 5 5" xfId="356" xr:uid="{00000000-0005-0000-0000-0000A30D0000}"/>
    <cellStyle name="Comma 2 2 3 5 5 2" xfId="2513" xr:uid="{00000000-0005-0000-0000-0000A40D0000}"/>
    <cellStyle name="Comma 2 2 3 5 5 2 2" xfId="11808" xr:uid="{00000000-0005-0000-0000-0000A50D0000}"/>
    <cellStyle name="Comma 2 2 3 5 5 2 3" xfId="8716" xr:uid="{00000000-0005-0000-0000-0000A60D0000}"/>
    <cellStyle name="Comma 2 2 3 5 5 3" xfId="3448" xr:uid="{00000000-0005-0000-0000-0000A70D0000}"/>
    <cellStyle name="Comma 2 2 3 5 5 3 2" xfId="12743" xr:uid="{00000000-0005-0000-0000-0000A80D0000}"/>
    <cellStyle name="Comma 2 2 3 5 5 3 3" xfId="6559" xr:uid="{00000000-0005-0000-0000-0000A90D0000}"/>
    <cellStyle name="Comma 2 2 3 5 5 4" xfId="9651" xr:uid="{00000000-0005-0000-0000-0000AA0D0000}"/>
    <cellStyle name="Comma 2 2 3 5 5 5" xfId="5624" xr:uid="{00000000-0005-0000-0000-0000AB0D0000}"/>
    <cellStyle name="Comma 2 2 3 5 6" xfId="1578" xr:uid="{00000000-0005-0000-0000-0000AC0D0000}"/>
    <cellStyle name="Comma 2 2 3 5 6 2" xfId="10873" xr:uid="{00000000-0005-0000-0000-0000AD0D0000}"/>
    <cellStyle name="Comma 2 2 3 5 6 3" xfId="7781" xr:uid="{00000000-0005-0000-0000-0000AE0D0000}"/>
    <cellStyle name="Comma 2 2 3 5 7" xfId="3270" xr:uid="{00000000-0005-0000-0000-0000AF0D0000}"/>
    <cellStyle name="Comma 2 2 3 5 7 2" xfId="12565" xr:uid="{00000000-0005-0000-0000-0000B00D0000}"/>
    <cellStyle name="Comma 2 2 3 5 7 3" xfId="6381" xr:uid="{00000000-0005-0000-0000-0000B10D0000}"/>
    <cellStyle name="Comma 2 2 3 5 8" xfId="9473" xr:uid="{00000000-0005-0000-0000-0000B20D0000}"/>
    <cellStyle name="Comma 2 2 3 5 9" xfId="4689" xr:uid="{00000000-0005-0000-0000-0000B30D0000}"/>
    <cellStyle name="Comma 2 2 3 6" xfId="161" xr:uid="{00000000-0005-0000-0000-0000B40D0000}"/>
    <cellStyle name="Comma 2 2 3 6 2" xfId="772" xr:uid="{00000000-0005-0000-0000-0000B50D0000}"/>
    <cellStyle name="Comma 2 2 3 6 2 2" xfId="1383" xr:uid="{00000000-0005-0000-0000-0000B60D0000}"/>
    <cellStyle name="Comma 2 2 3 6 2 2 2" xfId="2929" xr:uid="{00000000-0005-0000-0000-0000B70D0000}"/>
    <cellStyle name="Comma 2 2 3 6 2 2 2 2" xfId="12224" xr:uid="{00000000-0005-0000-0000-0000B80D0000}"/>
    <cellStyle name="Comma 2 2 3 6 2 2 2 3" xfId="9132" xr:uid="{00000000-0005-0000-0000-0000B90D0000}"/>
    <cellStyle name="Comma 2 2 3 6 2 2 3" xfId="4475" xr:uid="{00000000-0005-0000-0000-0000BA0D0000}"/>
    <cellStyle name="Comma 2 2 3 6 2 2 3 2" xfId="13770" xr:uid="{00000000-0005-0000-0000-0000BB0D0000}"/>
    <cellStyle name="Comma 2 2 3 6 2 2 3 3" xfId="7586" xr:uid="{00000000-0005-0000-0000-0000BC0D0000}"/>
    <cellStyle name="Comma 2 2 3 6 2 2 4" xfId="10678" xr:uid="{00000000-0005-0000-0000-0000BD0D0000}"/>
    <cellStyle name="Comma 2 2 3 6 2 2 5" xfId="6040" xr:uid="{00000000-0005-0000-0000-0000BE0D0000}"/>
    <cellStyle name="Comma 2 2 3 6 2 3" xfId="1994" xr:uid="{00000000-0005-0000-0000-0000BF0D0000}"/>
    <cellStyle name="Comma 2 2 3 6 2 3 2" xfId="11289" xr:uid="{00000000-0005-0000-0000-0000C00D0000}"/>
    <cellStyle name="Comma 2 2 3 6 2 3 3" xfId="8197" xr:uid="{00000000-0005-0000-0000-0000C10D0000}"/>
    <cellStyle name="Comma 2 2 3 6 2 4" xfId="3864" xr:uid="{00000000-0005-0000-0000-0000C20D0000}"/>
    <cellStyle name="Comma 2 2 3 6 2 4 2" xfId="13159" xr:uid="{00000000-0005-0000-0000-0000C30D0000}"/>
    <cellStyle name="Comma 2 2 3 6 2 4 3" xfId="6975" xr:uid="{00000000-0005-0000-0000-0000C40D0000}"/>
    <cellStyle name="Comma 2 2 3 6 2 5" xfId="10067" xr:uid="{00000000-0005-0000-0000-0000C50D0000}"/>
    <cellStyle name="Comma 2 2 3 6 2 6" xfId="5105" xr:uid="{00000000-0005-0000-0000-0000C60D0000}"/>
    <cellStyle name="Comma 2 2 3 6 3" xfId="1096" xr:uid="{00000000-0005-0000-0000-0000C70D0000}"/>
    <cellStyle name="Comma 2 2 3 6 3 2" xfId="2318" xr:uid="{00000000-0005-0000-0000-0000C80D0000}"/>
    <cellStyle name="Comma 2 2 3 6 3 2 2" xfId="11613" xr:uid="{00000000-0005-0000-0000-0000C90D0000}"/>
    <cellStyle name="Comma 2 2 3 6 3 2 3" xfId="8521" xr:uid="{00000000-0005-0000-0000-0000CA0D0000}"/>
    <cellStyle name="Comma 2 2 3 6 3 3" xfId="4188" xr:uid="{00000000-0005-0000-0000-0000CB0D0000}"/>
    <cellStyle name="Comma 2 2 3 6 3 3 2" xfId="13483" xr:uid="{00000000-0005-0000-0000-0000CC0D0000}"/>
    <cellStyle name="Comma 2 2 3 6 3 3 3" xfId="7299" xr:uid="{00000000-0005-0000-0000-0000CD0D0000}"/>
    <cellStyle name="Comma 2 2 3 6 3 4" xfId="10391" xr:uid="{00000000-0005-0000-0000-0000CE0D0000}"/>
    <cellStyle name="Comma 2 2 3 6 3 5" xfId="5429" xr:uid="{00000000-0005-0000-0000-0000CF0D0000}"/>
    <cellStyle name="Comma 2 2 3 6 4" xfId="501" xr:uid="{00000000-0005-0000-0000-0000D00D0000}"/>
    <cellStyle name="Comma 2 2 3 6 4 2" xfId="2658" xr:uid="{00000000-0005-0000-0000-0000D10D0000}"/>
    <cellStyle name="Comma 2 2 3 6 4 2 2" xfId="11953" xr:uid="{00000000-0005-0000-0000-0000D20D0000}"/>
    <cellStyle name="Comma 2 2 3 6 4 2 3" xfId="8861" xr:uid="{00000000-0005-0000-0000-0000D30D0000}"/>
    <cellStyle name="Comma 2 2 3 6 4 3" xfId="3593" xr:uid="{00000000-0005-0000-0000-0000D40D0000}"/>
    <cellStyle name="Comma 2 2 3 6 4 3 2" xfId="12888" xr:uid="{00000000-0005-0000-0000-0000D50D0000}"/>
    <cellStyle name="Comma 2 2 3 6 4 3 3" xfId="6704" xr:uid="{00000000-0005-0000-0000-0000D60D0000}"/>
    <cellStyle name="Comma 2 2 3 6 4 4" xfId="9796" xr:uid="{00000000-0005-0000-0000-0000D70D0000}"/>
    <cellStyle name="Comma 2 2 3 6 4 5" xfId="5769" xr:uid="{00000000-0005-0000-0000-0000D80D0000}"/>
    <cellStyle name="Comma 2 2 3 6 5" xfId="1723" xr:uid="{00000000-0005-0000-0000-0000D90D0000}"/>
    <cellStyle name="Comma 2 2 3 6 5 2" xfId="11018" xr:uid="{00000000-0005-0000-0000-0000DA0D0000}"/>
    <cellStyle name="Comma 2 2 3 6 5 3" xfId="7926" xr:uid="{00000000-0005-0000-0000-0000DB0D0000}"/>
    <cellStyle name="Comma 2 2 3 6 6" xfId="3253" xr:uid="{00000000-0005-0000-0000-0000DC0D0000}"/>
    <cellStyle name="Comma 2 2 3 6 6 2" xfId="12548" xr:uid="{00000000-0005-0000-0000-0000DD0D0000}"/>
    <cellStyle name="Comma 2 2 3 6 6 3" xfId="6364" xr:uid="{00000000-0005-0000-0000-0000DE0D0000}"/>
    <cellStyle name="Comma 2 2 3 6 7" xfId="9456" xr:uid="{00000000-0005-0000-0000-0000DF0D0000}"/>
    <cellStyle name="Comma 2 2 3 6 8" xfId="4834" xr:uid="{00000000-0005-0000-0000-0000E00D0000}"/>
    <cellStyle name="Comma 2 2 3 7" xfId="251" xr:uid="{00000000-0005-0000-0000-0000E10D0000}"/>
    <cellStyle name="Comma 2 2 3 7 2" xfId="862" xr:uid="{00000000-0005-0000-0000-0000E20D0000}"/>
    <cellStyle name="Comma 2 2 3 7 2 2" xfId="1473" xr:uid="{00000000-0005-0000-0000-0000E30D0000}"/>
    <cellStyle name="Comma 2 2 3 7 2 2 2" xfId="3019" xr:uid="{00000000-0005-0000-0000-0000E40D0000}"/>
    <cellStyle name="Comma 2 2 3 7 2 2 2 2" xfId="12314" xr:uid="{00000000-0005-0000-0000-0000E50D0000}"/>
    <cellStyle name="Comma 2 2 3 7 2 2 2 3" xfId="9222" xr:uid="{00000000-0005-0000-0000-0000E60D0000}"/>
    <cellStyle name="Comma 2 2 3 7 2 2 3" xfId="4565" xr:uid="{00000000-0005-0000-0000-0000E70D0000}"/>
    <cellStyle name="Comma 2 2 3 7 2 2 3 2" xfId="13860" xr:uid="{00000000-0005-0000-0000-0000E80D0000}"/>
    <cellStyle name="Comma 2 2 3 7 2 2 3 3" xfId="7676" xr:uid="{00000000-0005-0000-0000-0000E90D0000}"/>
    <cellStyle name="Comma 2 2 3 7 2 2 4" xfId="10768" xr:uid="{00000000-0005-0000-0000-0000EA0D0000}"/>
    <cellStyle name="Comma 2 2 3 7 2 2 5" xfId="6130" xr:uid="{00000000-0005-0000-0000-0000EB0D0000}"/>
    <cellStyle name="Comma 2 2 3 7 2 3" xfId="2084" xr:uid="{00000000-0005-0000-0000-0000EC0D0000}"/>
    <cellStyle name="Comma 2 2 3 7 2 3 2" xfId="11379" xr:uid="{00000000-0005-0000-0000-0000ED0D0000}"/>
    <cellStyle name="Comma 2 2 3 7 2 3 3" xfId="8287" xr:uid="{00000000-0005-0000-0000-0000EE0D0000}"/>
    <cellStyle name="Comma 2 2 3 7 2 4" xfId="3954" xr:uid="{00000000-0005-0000-0000-0000EF0D0000}"/>
    <cellStyle name="Comma 2 2 3 7 2 4 2" xfId="13249" xr:uid="{00000000-0005-0000-0000-0000F00D0000}"/>
    <cellStyle name="Comma 2 2 3 7 2 4 3" xfId="7065" xr:uid="{00000000-0005-0000-0000-0000F10D0000}"/>
    <cellStyle name="Comma 2 2 3 7 2 5" xfId="10157" xr:uid="{00000000-0005-0000-0000-0000F20D0000}"/>
    <cellStyle name="Comma 2 2 3 7 2 6" xfId="5195" xr:uid="{00000000-0005-0000-0000-0000F30D0000}"/>
    <cellStyle name="Comma 2 2 3 7 3" xfId="1186" xr:uid="{00000000-0005-0000-0000-0000F40D0000}"/>
    <cellStyle name="Comma 2 2 3 7 3 2" xfId="2408" xr:uid="{00000000-0005-0000-0000-0000F50D0000}"/>
    <cellStyle name="Comma 2 2 3 7 3 2 2" xfId="11703" xr:uid="{00000000-0005-0000-0000-0000F60D0000}"/>
    <cellStyle name="Comma 2 2 3 7 3 2 3" xfId="8611" xr:uid="{00000000-0005-0000-0000-0000F70D0000}"/>
    <cellStyle name="Comma 2 2 3 7 3 3" xfId="4278" xr:uid="{00000000-0005-0000-0000-0000F80D0000}"/>
    <cellStyle name="Comma 2 2 3 7 3 3 2" xfId="13573" xr:uid="{00000000-0005-0000-0000-0000F90D0000}"/>
    <cellStyle name="Comma 2 2 3 7 3 3 3" xfId="7389" xr:uid="{00000000-0005-0000-0000-0000FA0D0000}"/>
    <cellStyle name="Comma 2 2 3 7 3 4" xfId="10481" xr:uid="{00000000-0005-0000-0000-0000FB0D0000}"/>
    <cellStyle name="Comma 2 2 3 7 3 5" xfId="5519" xr:uid="{00000000-0005-0000-0000-0000FC0D0000}"/>
    <cellStyle name="Comma 2 2 3 7 4" xfId="429" xr:uid="{00000000-0005-0000-0000-0000FD0D0000}"/>
    <cellStyle name="Comma 2 2 3 7 4 2" xfId="2586" xr:uid="{00000000-0005-0000-0000-0000FE0D0000}"/>
    <cellStyle name="Comma 2 2 3 7 4 2 2" xfId="11881" xr:uid="{00000000-0005-0000-0000-0000FF0D0000}"/>
    <cellStyle name="Comma 2 2 3 7 4 2 3" xfId="8789" xr:uid="{00000000-0005-0000-0000-0000000E0000}"/>
    <cellStyle name="Comma 2 2 3 7 4 3" xfId="3521" xr:uid="{00000000-0005-0000-0000-0000010E0000}"/>
    <cellStyle name="Comma 2 2 3 7 4 3 2" xfId="12816" xr:uid="{00000000-0005-0000-0000-0000020E0000}"/>
    <cellStyle name="Comma 2 2 3 7 4 3 3" xfId="6632" xr:uid="{00000000-0005-0000-0000-0000030E0000}"/>
    <cellStyle name="Comma 2 2 3 7 4 4" xfId="9724" xr:uid="{00000000-0005-0000-0000-0000040E0000}"/>
    <cellStyle name="Comma 2 2 3 7 4 5" xfId="5697" xr:uid="{00000000-0005-0000-0000-0000050E0000}"/>
    <cellStyle name="Comma 2 2 3 7 5" xfId="1651" xr:uid="{00000000-0005-0000-0000-0000060E0000}"/>
    <cellStyle name="Comma 2 2 3 7 5 2" xfId="10946" xr:uid="{00000000-0005-0000-0000-0000070E0000}"/>
    <cellStyle name="Comma 2 2 3 7 5 3" xfId="7854" xr:uid="{00000000-0005-0000-0000-0000080E0000}"/>
    <cellStyle name="Comma 2 2 3 7 6" xfId="3343" xr:uid="{00000000-0005-0000-0000-0000090E0000}"/>
    <cellStyle name="Comma 2 2 3 7 6 2" xfId="12638" xr:uid="{00000000-0005-0000-0000-00000A0E0000}"/>
    <cellStyle name="Comma 2 2 3 7 6 3" xfId="6454" xr:uid="{00000000-0005-0000-0000-00000B0E0000}"/>
    <cellStyle name="Comma 2 2 3 7 7" xfId="9546" xr:uid="{00000000-0005-0000-0000-00000C0E0000}"/>
    <cellStyle name="Comma 2 2 3 7 8" xfId="4762" xr:uid="{00000000-0005-0000-0000-00000D0E0000}"/>
    <cellStyle name="Comma 2 2 3 8" xfId="89" xr:uid="{00000000-0005-0000-0000-00000E0E0000}"/>
    <cellStyle name="Comma 2 2 3 8 2" xfId="700" xr:uid="{00000000-0005-0000-0000-00000F0E0000}"/>
    <cellStyle name="Comma 2 2 3 8 2 2" xfId="1347" xr:uid="{00000000-0005-0000-0000-0000100E0000}"/>
    <cellStyle name="Comma 2 2 3 8 2 2 2" xfId="2857" xr:uid="{00000000-0005-0000-0000-0000110E0000}"/>
    <cellStyle name="Comma 2 2 3 8 2 2 2 2" xfId="12152" xr:uid="{00000000-0005-0000-0000-0000120E0000}"/>
    <cellStyle name="Comma 2 2 3 8 2 2 2 3" xfId="9060" xr:uid="{00000000-0005-0000-0000-0000130E0000}"/>
    <cellStyle name="Comma 2 2 3 8 2 2 3" xfId="4439" xr:uid="{00000000-0005-0000-0000-0000140E0000}"/>
    <cellStyle name="Comma 2 2 3 8 2 2 3 2" xfId="13734" xr:uid="{00000000-0005-0000-0000-0000150E0000}"/>
    <cellStyle name="Comma 2 2 3 8 2 2 3 3" xfId="7550" xr:uid="{00000000-0005-0000-0000-0000160E0000}"/>
    <cellStyle name="Comma 2 2 3 8 2 2 4" xfId="10642" xr:uid="{00000000-0005-0000-0000-0000170E0000}"/>
    <cellStyle name="Comma 2 2 3 8 2 2 5" xfId="5968" xr:uid="{00000000-0005-0000-0000-0000180E0000}"/>
    <cellStyle name="Comma 2 2 3 8 2 3" xfId="1922" xr:uid="{00000000-0005-0000-0000-0000190E0000}"/>
    <cellStyle name="Comma 2 2 3 8 2 3 2" xfId="11217" xr:uid="{00000000-0005-0000-0000-00001A0E0000}"/>
    <cellStyle name="Comma 2 2 3 8 2 3 3" xfId="8125" xr:uid="{00000000-0005-0000-0000-00001B0E0000}"/>
    <cellStyle name="Comma 2 2 3 8 2 4" xfId="3792" xr:uid="{00000000-0005-0000-0000-00001C0E0000}"/>
    <cellStyle name="Comma 2 2 3 8 2 4 2" xfId="13087" xr:uid="{00000000-0005-0000-0000-00001D0E0000}"/>
    <cellStyle name="Comma 2 2 3 8 2 4 3" xfId="6903" xr:uid="{00000000-0005-0000-0000-00001E0E0000}"/>
    <cellStyle name="Comma 2 2 3 8 2 5" xfId="9995" xr:uid="{00000000-0005-0000-0000-00001F0E0000}"/>
    <cellStyle name="Comma 2 2 3 8 2 6" xfId="5033" xr:uid="{00000000-0005-0000-0000-0000200E0000}"/>
    <cellStyle name="Comma 2 2 3 8 3" xfId="1024" xr:uid="{00000000-0005-0000-0000-0000210E0000}"/>
    <cellStyle name="Comma 2 2 3 8 3 2" xfId="2246" xr:uid="{00000000-0005-0000-0000-0000220E0000}"/>
    <cellStyle name="Comma 2 2 3 8 3 2 2" xfId="11541" xr:uid="{00000000-0005-0000-0000-0000230E0000}"/>
    <cellStyle name="Comma 2 2 3 8 3 2 3" xfId="8449" xr:uid="{00000000-0005-0000-0000-0000240E0000}"/>
    <cellStyle name="Comma 2 2 3 8 3 3" xfId="4116" xr:uid="{00000000-0005-0000-0000-0000250E0000}"/>
    <cellStyle name="Comma 2 2 3 8 3 3 2" xfId="13411" xr:uid="{00000000-0005-0000-0000-0000260E0000}"/>
    <cellStyle name="Comma 2 2 3 8 3 3 3" xfId="7227" xr:uid="{00000000-0005-0000-0000-0000270E0000}"/>
    <cellStyle name="Comma 2 2 3 8 3 4" xfId="10319" xr:uid="{00000000-0005-0000-0000-0000280E0000}"/>
    <cellStyle name="Comma 2 2 3 8 3 5" xfId="5357" xr:uid="{00000000-0005-0000-0000-0000290E0000}"/>
    <cellStyle name="Comma 2 2 3 8 4" xfId="605" xr:uid="{00000000-0005-0000-0000-00002A0E0000}"/>
    <cellStyle name="Comma 2 2 3 8 4 2" xfId="2762" xr:uid="{00000000-0005-0000-0000-00002B0E0000}"/>
    <cellStyle name="Comma 2 2 3 8 4 2 2" xfId="12057" xr:uid="{00000000-0005-0000-0000-00002C0E0000}"/>
    <cellStyle name="Comma 2 2 3 8 4 2 3" xfId="8965" xr:uid="{00000000-0005-0000-0000-00002D0E0000}"/>
    <cellStyle name="Comma 2 2 3 8 4 3" xfId="3697" xr:uid="{00000000-0005-0000-0000-00002E0E0000}"/>
    <cellStyle name="Comma 2 2 3 8 4 3 2" xfId="12992" xr:uid="{00000000-0005-0000-0000-00002F0E0000}"/>
    <cellStyle name="Comma 2 2 3 8 4 3 3" xfId="6808" xr:uid="{00000000-0005-0000-0000-0000300E0000}"/>
    <cellStyle name="Comma 2 2 3 8 4 4" xfId="9900" xr:uid="{00000000-0005-0000-0000-0000310E0000}"/>
    <cellStyle name="Comma 2 2 3 8 4 5" xfId="5873" xr:uid="{00000000-0005-0000-0000-0000320E0000}"/>
    <cellStyle name="Comma 2 2 3 8 5" xfId="1827" xr:uid="{00000000-0005-0000-0000-0000330E0000}"/>
    <cellStyle name="Comma 2 2 3 8 5 2" xfId="11122" xr:uid="{00000000-0005-0000-0000-0000340E0000}"/>
    <cellStyle name="Comma 2 2 3 8 5 3" xfId="8030" xr:uid="{00000000-0005-0000-0000-0000350E0000}"/>
    <cellStyle name="Comma 2 2 3 8 6" xfId="3181" xr:uid="{00000000-0005-0000-0000-0000360E0000}"/>
    <cellStyle name="Comma 2 2 3 8 6 2" xfId="12476" xr:uid="{00000000-0005-0000-0000-0000370E0000}"/>
    <cellStyle name="Comma 2 2 3 8 6 3" xfId="6292" xr:uid="{00000000-0005-0000-0000-0000380E0000}"/>
    <cellStyle name="Comma 2 2 3 8 7" xfId="9384" xr:uid="{00000000-0005-0000-0000-0000390E0000}"/>
    <cellStyle name="Comma 2 2 3 8 8" xfId="4938" xr:uid="{00000000-0005-0000-0000-00003A0E0000}"/>
    <cellStyle name="Comma 2 2 3 9" xfId="626" xr:uid="{00000000-0005-0000-0000-00003B0E0000}"/>
    <cellStyle name="Comma 2 2 3 9 2" xfId="1274" xr:uid="{00000000-0005-0000-0000-00003C0E0000}"/>
    <cellStyle name="Comma 2 2 3 9 2 2" xfId="2783" xr:uid="{00000000-0005-0000-0000-00003D0E0000}"/>
    <cellStyle name="Comma 2 2 3 9 2 2 2" xfId="12078" xr:uid="{00000000-0005-0000-0000-00003E0E0000}"/>
    <cellStyle name="Comma 2 2 3 9 2 2 3" xfId="8986" xr:uid="{00000000-0005-0000-0000-00003F0E0000}"/>
    <cellStyle name="Comma 2 2 3 9 2 3" xfId="4366" xr:uid="{00000000-0005-0000-0000-0000400E0000}"/>
    <cellStyle name="Comma 2 2 3 9 2 3 2" xfId="13661" xr:uid="{00000000-0005-0000-0000-0000410E0000}"/>
    <cellStyle name="Comma 2 2 3 9 2 3 3" xfId="7477" xr:uid="{00000000-0005-0000-0000-0000420E0000}"/>
    <cellStyle name="Comma 2 2 3 9 2 4" xfId="10569" xr:uid="{00000000-0005-0000-0000-0000430E0000}"/>
    <cellStyle name="Comma 2 2 3 9 2 5" xfId="5894" xr:uid="{00000000-0005-0000-0000-0000440E0000}"/>
    <cellStyle name="Comma 2 2 3 9 3" xfId="1848" xr:uid="{00000000-0005-0000-0000-0000450E0000}"/>
    <cellStyle name="Comma 2 2 3 9 3 2" xfId="11143" xr:uid="{00000000-0005-0000-0000-0000460E0000}"/>
    <cellStyle name="Comma 2 2 3 9 3 3" xfId="8051" xr:uid="{00000000-0005-0000-0000-0000470E0000}"/>
    <cellStyle name="Comma 2 2 3 9 4" xfId="3718" xr:uid="{00000000-0005-0000-0000-0000480E0000}"/>
    <cellStyle name="Comma 2 2 3 9 4 2" xfId="13013" xr:uid="{00000000-0005-0000-0000-0000490E0000}"/>
    <cellStyle name="Comma 2 2 3 9 4 3" xfId="6829" xr:uid="{00000000-0005-0000-0000-00004A0E0000}"/>
    <cellStyle name="Comma 2 2 3 9 5" xfId="9921" xr:uid="{00000000-0005-0000-0000-00004B0E0000}"/>
    <cellStyle name="Comma 2 2 3 9 6" xfId="4959" xr:uid="{00000000-0005-0000-0000-00004C0E0000}"/>
    <cellStyle name="Comma 2 2 4" xfId="19" xr:uid="{00000000-0005-0000-0000-00004D0E0000}"/>
    <cellStyle name="Comma 2 2 4 10" xfId="341" xr:uid="{00000000-0005-0000-0000-00004E0E0000}"/>
    <cellStyle name="Comma 2 2 4 10 2" xfId="2498" xr:uid="{00000000-0005-0000-0000-00004F0E0000}"/>
    <cellStyle name="Comma 2 2 4 10 2 2" xfId="11793" xr:uid="{00000000-0005-0000-0000-0000500E0000}"/>
    <cellStyle name="Comma 2 2 4 10 2 3" xfId="8701" xr:uid="{00000000-0005-0000-0000-0000510E0000}"/>
    <cellStyle name="Comma 2 2 4 10 3" xfId="3433" xr:uid="{00000000-0005-0000-0000-0000520E0000}"/>
    <cellStyle name="Comma 2 2 4 10 3 2" xfId="12728" xr:uid="{00000000-0005-0000-0000-0000530E0000}"/>
    <cellStyle name="Comma 2 2 4 10 3 3" xfId="6544" xr:uid="{00000000-0005-0000-0000-0000540E0000}"/>
    <cellStyle name="Comma 2 2 4 10 4" xfId="9636" xr:uid="{00000000-0005-0000-0000-0000550E0000}"/>
    <cellStyle name="Comma 2 2 4 10 5" xfId="5609" xr:uid="{00000000-0005-0000-0000-0000560E0000}"/>
    <cellStyle name="Comma 2 2 4 11" xfId="1563" xr:uid="{00000000-0005-0000-0000-0000570E0000}"/>
    <cellStyle name="Comma 2 2 4 11 2" xfId="10858" xr:uid="{00000000-0005-0000-0000-0000580E0000}"/>
    <cellStyle name="Comma 2 2 4 11 3" xfId="7766" xr:uid="{00000000-0005-0000-0000-0000590E0000}"/>
    <cellStyle name="Comma 2 2 4 12" xfId="3111" xr:uid="{00000000-0005-0000-0000-00005A0E0000}"/>
    <cellStyle name="Comma 2 2 4 12 2" xfId="12406" xr:uid="{00000000-0005-0000-0000-00005B0E0000}"/>
    <cellStyle name="Comma 2 2 4 12 3" xfId="6222" xr:uid="{00000000-0005-0000-0000-00005C0E0000}"/>
    <cellStyle name="Comma 2 2 4 13" xfId="9314" xr:uid="{00000000-0005-0000-0000-00005D0E0000}"/>
    <cellStyle name="Comma 2 2 4 14" xfId="4674" xr:uid="{00000000-0005-0000-0000-00005E0E0000}"/>
    <cellStyle name="Comma 2 2 4 2" xfId="29" xr:uid="{00000000-0005-0000-0000-00005F0E0000}"/>
    <cellStyle name="Comma 2 2 4 2 10" xfId="3121" xr:uid="{00000000-0005-0000-0000-0000600E0000}"/>
    <cellStyle name="Comma 2 2 4 2 10 2" xfId="12416" xr:uid="{00000000-0005-0000-0000-0000610E0000}"/>
    <cellStyle name="Comma 2 2 4 2 10 3" xfId="6232" xr:uid="{00000000-0005-0000-0000-0000620E0000}"/>
    <cellStyle name="Comma 2 2 4 2 11" xfId="9324" xr:uid="{00000000-0005-0000-0000-0000630E0000}"/>
    <cellStyle name="Comma 2 2 4 2 12" xfId="4703" xr:uid="{00000000-0005-0000-0000-0000640E0000}"/>
    <cellStyle name="Comma 2 2 4 2 2" xfId="66" xr:uid="{00000000-0005-0000-0000-0000650E0000}"/>
    <cellStyle name="Comma 2 2 4 2 2 10" xfId="9361" xr:uid="{00000000-0005-0000-0000-0000660E0000}"/>
    <cellStyle name="Comma 2 2 4 2 2 11" xfId="4739" xr:uid="{00000000-0005-0000-0000-0000670E0000}"/>
    <cellStyle name="Comma 2 2 4 2 2 2" xfId="228" xr:uid="{00000000-0005-0000-0000-0000680E0000}"/>
    <cellStyle name="Comma 2 2 4 2 2 2 2" xfId="839" xr:uid="{00000000-0005-0000-0000-0000690E0000}"/>
    <cellStyle name="Comma 2 2 4 2 2 2 2 2" xfId="1450" xr:uid="{00000000-0005-0000-0000-00006A0E0000}"/>
    <cellStyle name="Comma 2 2 4 2 2 2 2 2 2" xfId="2996" xr:uid="{00000000-0005-0000-0000-00006B0E0000}"/>
    <cellStyle name="Comma 2 2 4 2 2 2 2 2 2 2" xfId="12291" xr:uid="{00000000-0005-0000-0000-00006C0E0000}"/>
    <cellStyle name="Comma 2 2 4 2 2 2 2 2 2 3" xfId="9199" xr:uid="{00000000-0005-0000-0000-00006D0E0000}"/>
    <cellStyle name="Comma 2 2 4 2 2 2 2 2 3" xfId="4542" xr:uid="{00000000-0005-0000-0000-00006E0E0000}"/>
    <cellStyle name="Comma 2 2 4 2 2 2 2 2 3 2" xfId="13837" xr:uid="{00000000-0005-0000-0000-00006F0E0000}"/>
    <cellStyle name="Comma 2 2 4 2 2 2 2 2 3 3" xfId="7653" xr:uid="{00000000-0005-0000-0000-0000700E0000}"/>
    <cellStyle name="Comma 2 2 4 2 2 2 2 2 4" xfId="10745" xr:uid="{00000000-0005-0000-0000-0000710E0000}"/>
    <cellStyle name="Comma 2 2 4 2 2 2 2 2 5" xfId="6107" xr:uid="{00000000-0005-0000-0000-0000720E0000}"/>
    <cellStyle name="Comma 2 2 4 2 2 2 2 3" xfId="2061" xr:uid="{00000000-0005-0000-0000-0000730E0000}"/>
    <cellStyle name="Comma 2 2 4 2 2 2 2 3 2" xfId="11356" xr:uid="{00000000-0005-0000-0000-0000740E0000}"/>
    <cellStyle name="Comma 2 2 4 2 2 2 2 3 3" xfId="8264" xr:uid="{00000000-0005-0000-0000-0000750E0000}"/>
    <cellStyle name="Comma 2 2 4 2 2 2 2 4" xfId="3931" xr:uid="{00000000-0005-0000-0000-0000760E0000}"/>
    <cellStyle name="Comma 2 2 4 2 2 2 2 4 2" xfId="13226" xr:uid="{00000000-0005-0000-0000-0000770E0000}"/>
    <cellStyle name="Comma 2 2 4 2 2 2 2 4 3" xfId="7042" xr:uid="{00000000-0005-0000-0000-0000780E0000}"/>
    <cellStyle name="Comma 2 2 4 2 2 2 2 5" xfId="10134" xr:uid="{00000000-0005-0000-0000-0000790E0000}"/>
    <cellStyle name="Comma 2 2 4 2 2 2 2 6" xfId="5172" xr:uid="{00000000-0005-0000-0000-00007A0E0000}"/>
    <cellStyle name="Comma 2 2 4 2 2 2 3" xfId="1163" xr:uid="{00000000-0005-0000-0000-00007B0E0000}"/>
    <cellStyle name="Comma 2 2 4 2 2 2 3 2" xfId="2385" xr:uid="{00000000-0005-0000-0000-00007C0E0000}"/>
    <cellStyle name="Comma 2 2 4 2 2 2 3 2 2" xfId="11680" xr:uid="{00000000-0005-0000-0000-00007D0E0000}"/>
    <cellStyle name="Comma 2 2 4 2 2 2 3 2 3" xfId="8588" xr:uid="{00000000-0005-0000-0000-00007E0E0000}"/>
    <cellStyle name="Comma 2 2 4 2 2 2 3 3" xfId="4255" xr:uid="{00000000-0005-0000-0000-00007F0E0000}"/>
    <cellStyle name="Comma 2 2 4 2 2 2 3 3 2" xfId="13550" xr:uid="{00000000-0005-0000-0000-0000800E0000}"/>
    <cellStyle name="Comma 2 2 4 2 2 2 3 3 3" xfId="7366" xr:uid="{00000000-0005-0000-0000-0000810E0000}"/>
    <cellStyle name="Comma 2 2 4 2 2 2 3 4" xfId="10458" xr:uid="{00000000-0005-0000-0000-0000820E0000}"/>
    <cellStyle name="Comma 2 2 4 2 2 2 3 5" xfId="5496" xr:uid="{00000000-0005-0000-0000-0000830E0000}"/>
    <cellStyle name="Comma 2 2 4 2 2 2 4" xfId="568" xr:uid="{00000000-0005-0000-0000-0000840E0000}"/>
    <cellStyle name="Comma 2 2 4 2 2 2 4 2" xfId="2725" xr:uid="{00000000-0005-0000-0000-0000850E0000}"/>
    <cellStyle name="Comma 2 2 4 2 2 2 4 2 2" xfId="12020" xr:uid="{00000000-0005-0000-0000-0000860E0000}"/>
    <cellStyle name="Comma 2 2 4 2 2 2 4 2 3" xfId="8928" xr:uid="{00000000-0005-0000-0000-0000870E0000}"/>
    <cellStyle name="Comma 2 2 4 2 2 2 4 3" xfId="3660" xr:uid="{00000000-0005-0000-0000-0000880E0000}"/>
    <cellStyle name="Comma 2 2 4 2 2 2 4 3 2" xfId="12955" xr:uid="{00000000-0005-0000-0000-0000890E0000}"/>
    <cellStyle name="Comma 2 2 4 2 2 2 4 3 3" xfId="6771" xr:uid="{00000000-0005-0000-0000-00008A0E0000}"/>
    <cellStyle name="Comma 2 2 4 2 2 2 4 4" xfId="9863" xr:uid="{00000000-0005-0000-0000-00008B0E0000}"/>
    <cellStyle name="Comma 2 2 4 2 2 2 4 5" xfId="5836" xr:uid="{00000000-0005-0000-0000-00008C0E0000}"/>
    <cellStyle name="Comma 2 2 4 2 2 2 5" xfId="1790" xr:uid="{00000000-0005-0000-0000-00008D0E0000}"/>
    <cellStyle name="Comma 2 2 4 2 2 2 5 2" xfId="11085" xr:uid="{00000000-0005-0000-0000-00008E0E0000}"/>
    <cellStyle name="Comma 2 2 4 2 2 2 5 3" xfId="7993" xr:uid="{00000000-0005-0000-0000-00008F0E0000}"/>
    <cellStyle name="Comma 2 2 4 2 2 2 6" xfId="3320" xr:uid="{00000000-0005-0000-0000-0000900E0000}"/>
    <cellStyle name="Comma 2 2 4 2 2 2 6 2" xfId="12615" xr:uid="{00000000-0005-0000-0000-0000910E0000}"/>
    <cellStyle name="Comma 2 2 4 2 2 2 6 3" xfId="6431" xr:uid="{00000000-0005-0000-0000-0000920E0000}"/>
    <cellStyle name="Comma 2 2 4 2 2 2 7" xfId="9523" xr:uid="{00000000-0005-0000-0000-0000930E0000}"/>
    <cellStyle name="Comma 2 2 4 2 2 2 8" xfId="4901" xr:uid="{00000000-0005-0000-0000-0000940E0000}"/>
    <cellStyle name="Comma 2 2 4 2 2 3" xfId="301" xr:uid="{00000000-0005-0000-0000-0000950E0000}"/>
    <cellStyle name="Comma 2 2 4 2 2 3 2" xfId="912" xr:uid="{00000000-0005-0000-0000-0000960E0000}"/>
    <cellStyle name="Comma 2 2 4 2 2 3 2 2" xfId="1523" xr:uid="{00000000-0005-0000-0000-0000970E0000}"/>
    <cellStyle name="Comma 2 2 4 2 2 3 2 2 2" xfId="3069" xr:uid="{00000000-0005-0000-0000-0000980E0000}"/>
    <cellStyle name="Comma 2 2 4 2 2 3 2 2 2 2" xfId="12364" xr:uid="{00000000-0005-0000-0000-0000990E0000}"/>
    <cellStyle name="Comma 2 2 4 2 2 3 2 2 2 3" xfId="9272" xr:uid="{00000000-0005-0000-0000-00009A0E0000}"/>
    <cellStyle name="Comma 2 2 4 2 2 3 2 2 3" xfId="4615" xr:uid="{00000000-0005-0000-0000-00009B0E0000}"/>
    <cellStyle name="Comma 2 2 4 2 2 3 2 2 3 2" xfId="13910" xr:uid="{00000000-0005-0000-0000-00009C0E0000}"/>
    <cellStyle name="Comma 2 2 4 2 2 3 2 2 3 3" xfId="7726" xr:uid="{00000000-0005-0000-0000-00009D0E0000}"/>
    <cellStyle name="Comma 2 2 4 2 2 3 2 2 4" xfId="10818" xr:uid="{00000000-0005-0000-0000-00009E0E0000}"/>
    <cellStyle name="Comma 2 2 4 2 2 3 2 2 5" xfId="6180" xr:uid="{00000000-0005-0000-0000-00009F0E0000}"/>
    <cellStyle name="Comma 2 2 4 2 2 3 2 3" xfId="2134" xr:uid="{00000000-0005-0000-0000-0000A00E0000}"/>
    <cellStyle name="Comma 2 2 4 2 2 3 2 3 2" xfId="11429" xr:uid="{00000000-0005-0000-0000-0000A10E0000}"/>
    <cellStyle name="Comma 2 2 4 2 2 3 2 3 3" xfId="8337" xr:uid="{00000000-0005-0000-0000-0000A20E0000}"/>
    <cellStyle name="Comma 2 2 4 2 2 3 2 4" xfId="4004" xr:uid="{00000000-0005-0000-0000-0000A30E0000}"/>
    <cellStyle name="Comma 2 2 4 2 2 3 2 4 2" xfId="13299" xr:uid="{00000000-0005-0000-0000-0000A40E0000}"/>
    <cellStyle name="Comma 2 2 4 2 2 3 2 4 3" xfId="7115" xr:uid="{00000000-0005-0000-0000-0000A50E0000}"/>
    <cellStyle name="Comma 2 2 4 2 2 3 2 5" xfId="10207" xr:uid="{00000000-0005-0000-0000-0000A60E0000}"/>
    <cellStyle name="Comma 2 2 4 2 2 3 2 6" xfId="5245" xr:uid="{00000000-0005-0000-0000-0000A70E0000}"/>
    <cellStyle name="Comma 2 2 4 2 2 3 3" xfId="1236" xr:uid="{00000000-0005-0000-0000-0000A80E0000}"/>
    <cellStyle name="Comma 2 2 4 2 2 3 3 2" xfId="2458" xr:uid="{00000000-0005-0000-0000-0000A90E0000}"/>
    <cellStyle name="Comma 2 2 4 2 2 3 3 2 2" xfId="11753" xr:uid="{00000000-0005-0000-0000-0000AA0E0000}"/>
    <cellStyle name="Comma 2 2 4 2 2 3 3 2 3" xfId="8661" xr:uid="{00000000-0005-0000-0000-0000AB0E0000}"/>
    <cellStyle name="Comma 2 2 4 2 2 3 3 3" xfId="4328" xr:uid="{00000000-0005-0000-0000-0000AC0E0000}"/>
    <cellStyle name="Comma 2 2 4 2 2 3 3 3 2" xfId="13623" xr:uid="{00000000-0005-0000-0000-0000AD0E0000}"/>
    <cellStyle name="Comma 2 2 4 2 2 3 3 3 3" xfId="7439" xr:uid="{00000000-0005-0000-0000-0000AE0E0000}"/>
    <cellStyle name="Comma 2 2 4 2 2 3 3 4" xfId="10531" xr:uid="{00000000-0005-0000-0000-0000AF0E0000}"/>
    <cellStyle name="Comma 2 2 4 2 2 3 3 5" xfId="5569" xr:uid="{00000000-0005-0000-0000-0000B00E0000}"/>
    <cellStyle name="Comma 2 2 4 2 2 3 4" xfId="479" xr:uid="{00000000-0005-0000-0000-0000B10E0000}"/>
    <cellStyle name="Comma 2 2 4 2 2 3 4 2" xfId="2636" xr:uid="{00000000-0005-0000-0000-0000B20E0000}"/>
    <cellStyle name="Comma 2 2 4 2 2 3 4 2 2" xfId="11931" xr:uid="{00000000-0005-0000-0000-0000B30E0000}"/>
    <cellStyle name="Comma 2 2 4 2 2 3 4 2 3" xfId="8839" xr:uid="{00000000-0005-0000-0000-0000B40E0000}"/>
    <cellStyle name="Comma 2 2 4 2 2 3 4 3" xfId="3571" xr:uid="{00000000-0005-0000-0000-0000B50E0000}"/>
    <cellStyle name="Comma 2 2 4 2 2 3 4 3 2" xfId="12866" xr:uid="{00000000-0005-0000-0000-0000B60E0000}"/>
    <cellStyle name="Comma 2 2 4 2 2 3 4 3 3" xfId="6682" xr:uid="{00000000-0005-0000-0000-0000B70E0000}"/>
    <cellStyle name="Comma 2 2 4 2 2 3 4 4" xfId="9774" xr:uid="{00000000-0005-0000-0000-0000B80E0000}"/>
    <cellStyle name="Comma 2 2 4 2 2 3 4 5" xfId="5747" xr:uid="{00000000-0005-0000-0000-0000B90E0000}"/>
    <cellStyle name="Comma 2 2 4 2 2 3 5" xfId="1701" xr:uid="{00000000-0005-0000-0000-0000BA0E0000}"/>
    <cellStyle name="Comma 2 2 4 2 2 3 5 2" xfId="10996" xr:uid="{00000000-0005-0000-0000-0000BB0E0000}"/>
    <cellStyle name="Comma 2 2 4 2 2 3 5 3" xfId="7904" xr:uid="{00000000-0005-0000-0000-0000BC0E0000}"/>
    <cellStyle name="Comma 2 2 4 2 2 3 6" xfId="3393" xr:uid="{00000000-0005-0000-0000-0000BD0E0000}"/>
    <cellStyle name="Comma 2 2 4 2 2 3 6 2" xfId="12688" xr:uid="{00000000-0005-0000-0000-0000BE0E0000}"/>
    <cellStyle name="Comma 2 2 4 2 2 3 6 3" xfId="6504" xr:uid="{00000000-0005-0000-0000-0000BF0E0000}"/>
    <cellStyle name="Comma 2 2 4 2 2 3 7" xfId="9596" xr:uid="{00000000-0005-0000-0000-0000C00E0000}"/>
    <cellStyle name="Comma 2 2 4 2 2 3 8" xfId="4812" xr:uid="{00000000-0005-0000-0000-0000C10E0000}"/>
    <cellStyle name="Comma 2 2 4 2 2 4" xfId="139" xr:uid="{00000000-0005-0000-0000-0000C20E0000}"/>
    <cellStyle name="Comma 2 2 4 2 2 4 2" xfId="1074" xr:uid="{00000000-0005-0000-0000-0000C30E0000}"/>
    <cellStyle name="Comma 2 2 4 2 2 4 2 2" xfId="2296" xr:uid="{00000000-0005-0000-0000-0000C40E0000}"/>
    <cellStyle name="Comma 2 2 4 2 2 4 2 2 2" xfId="11591" xr:uid="{00000000-0005-0000-0000-0000C50E0000}"/>
    <cellStyle name="Comma 2 2 4 2 2 4 2 2 3" xfId="8499" xr:uid="{00000000-0005-0000-0000-0000C60E0000}"/>
    <cellStyle name="Comma 2 2 4 2 2 4 2 3" xfId="4166" xr:uid="{00000000-0005-0000-0000-0000C70E0000}"/>
    <cellStyle name="Comma 2 2 4 2 2 4 2 3 2" xfId="13461" xr:uid="{00000000-0005-0000-0000-0000C80E0000}"/>
    <cellStyle name="Comma 2 2 4 2 2 4 2 3 3" xfId="7277" xr:uid="{00000000-0005-0000-0000-0000C90E0000}"/>
    <cellStyle name="Comma 2 2 4 2 2 4 2 4" xfId="10369" xr:uid="{00000000-0005-0000-0000-0000CA0E0000}"/>
    <cellStyle name="Comma 2 2 4 2 2 4 2 5" xfId="5407" xr:uid="{00000000-0005-0000-0000-0000CB0E0000}"/>
    <cellStyle name="Comma 2 2 4 2 2 4 3" xfId="750" xr:uid="{00000000-0005-0000-0000-0000CC0E0000}"/>
    <cellStyle name="Comma 2 2 4 2 2 4 3 2" xfId="2907" xr:uid="{00000000-0005-0000-0000-0000CD0E0000}"/>
    <cellStyle name="Comma 2 2 4 2 2 4 3 2 2" xfId="12202" xr:uid="{00000000-0005-0000-0000-0000CE0E0000}"/>
    <cellStyle name="Comma 2 2 4 2 2 4 3 2 3" xfId="9110" xr:uid="{00000000-0005-0000-0000-0000CF0E0000}"/>
    <cellStyle name="Comma 2 2 4 2 2 4 3 3" xfId="3842" xr:uid="{00000000-0005-0000-0000-0000D00E0000}"/>
    <cellStyle name="Comma 2 2 4 2 2 4 3 3 2" xfId="13137" xr:uid="{00000000-0005-0000-0000-0000D10E0000}"/>
    <cellStyle name="Comma 2 2 4 2 2 4 3 3 3" xfId="6953" xr:uid="{00000000-0005-0000-0000-0000D20E0000}"/>
    <cellStyle name="Comma 2 2 4 2 2 4 3 4" xfId="10045" xr:uid="{00000000-0005-0000-0000-0000D30E0000}"/>
    <cellStyle name="Comma 2 2 4 2 2 4 3 5" xfId="6018" xr:uid="{00000000-0005-0000-0000-0000D40E0000}"/>
    <cellStyle name="Comma 2 2 4 2 2 4 4" xfId="1972" xr:uid="{00000000-0005-0000-0000-0000D50E0000}"/>
    <cellStyle name="Comma 2 2 4 2 2 4 4 2" xfId="11267" xr:uid="{00000000-0005-0000-0000-0000D60E0000}"/>
    <cellStyle name="Comma 2 2 4 2 2 4 4 3" xfId="8175" xr:uid="{00000000-0005-0000-0000-0000D70E0000}"/>
    <cellStyle name="Comma 2 2 4 2 2 4 5" xfId="3231" xr:uid="{00000000-0005-0000-0000-0000D80E0000}"/>
    <cellStyle name="Comma 2 2 4 2 2 4 5 2" xfId="12526" xr:uid="{00000000-0005-0000-0000-0000D90E0000}"/>
    <cellStyle name="Comma 2 2 4 2 2 4 5 3" xfId="6342" xr:uid="{00000000-0005-0000-0000-0000DA0E0000}"/>
    <cellStyle name="Comma 2 2 4 2 2 4 6" xfId="9434" xr:uid="{00000000-0005-0000-0000-0000DB0E0000}"/>
    <cellStyle name="Comma 2 2 4 2 2 4 7" xfId="5083" xr:uid="{00000000-0005-0000-0000-0000DC0E0000}"/>
    <cellStyle name="Comma 2 2 4 2 2 5" xfId="677" xr:uid="{00000000-0005-0000-0000-0000DD0E0000}"/>
    <cellStyle name="Comma 2 2 4 2 2 5 2" xfId="1325" xr:uid="{00000000-0005-0000-0000-0000DE0E0000}"/>
    <cellStyle name="Comma 2 2 4 2 2 5 2 2" xfId="2834" xr:uid="{00000000-0005-0000-0000-0000DF0E0000}"/>
    <cellStyle name="Comma 2 2 4 2 2 5 2 2 2" xfId="12129" xr:uid="{00000000-0005-0000-0000-0000E00E0000}"/>
    <cellStyle name="Comma 2 2 4 2 2 5 2 2 3" xfId="9037" xr:uid="{00000000-0005-0000-0000-0000E10E0000}"/>
    <cellStyle name="Comma 2 2 4 2 2 5 2 3" xfId="4417" xr:uid="{00000000-0005-0000-0000-0000E20E0000}"/>
    <cellStyle name="Comma 2 2 4 2 2 5 2 3 2" xfId="13712" xr:uid="{00000000-0005-0000-0000-0000E30E0000}"/>
    <cellStyle name="Comma 2 2 4 2 2 5 2 3 3" xfId="7528" xr:uid="{00000000-0005-0000-0000-0000E40E0000}"/>
    <cellStyle name="Comma 2 2 4 2 2 5 2 4" xfId="10620" xr:uid="{00000000-0005-0000-0000-0000E50E0000}"/>
    <cellStyle name="Comma 2 2 4 2 2 5 2 5" xfId="5945" xr:uid="{00000000-0005-0000-0000-0000E60E0000}"/>
    <cellStyle name="Comma 2 2 4 2 2 5 3" xfId="1899" xr:uid="{00000000-0005-0000-0000-0000E70E0000}"/>
    <cellStyle name="Comma 2 2 4 2 2 5 3 2" xfId="11194" xr:uid="{00000000-0005-0000-0000-0000E80E0000}"/>
    <cellStyle name="Comma 2 2 4 2 2 5 3 3" xfId="8102" xr:uid="{00000000-0005-0000-0000-0000E90E0000}"/>
    <cellStyle name="Comma 2 2 4 2 2 5 4" xfId="3769" xr:uid="{00000000-0005-0000-0000-0000EA0E0000}"/>
    <cellStyle name="Comma 2 2 4 2 2 5 4 2" xfId="13064" xr:uid="{00000000-0005-0000-0000-0000EB0E0000}"/>
    <cellStyle name="Comma 2 2 4 2 2 5 4 3" xfId="6880" xr:uid="{00000000-0005-0000-0000-0000EC0E0000}"/>
    <cellStyle name="Comma 2 2 4 2 2 5 5" xfId="9972" xr:uid="{00000000-0005-0000-0000-0000ED0E0000}"/>
    <cellStyle name="Comma 2 2 4 2 2 5 6" xfId="5010" xr:uid="{00000000-0005-0000-0000-0000EE0E0000}"/>
    <cellStyle name="Comma 2 2 4 2 2 6" xfId="1001" xr:uid="{00000000-0005-0000-0000-0000EF0E0000}"/>
    <cellStyle name="Comma 2 2 4 2 2 6 2" xfId="2223" xr:uid="{00000000-0005-0000-0000-0000F00E0000}"/>
    <cellStyle name="Comma 2 2 4 2 2 6 2 2" xfId="11518" xr:uid="{00000000-0005-0000-0000-0000F10E0000}"/>
    <cellStyle name="Comma 2 2 4 2 2 6 2 3" xfId="8426" xr:uid="{00000000-0005-0000-0000-0000F20E0000}"/>
    <cellStyle name="Comma 2 2 4 2 2 6 3" xfId="4093" xr:uid="{00000000-0005-0000-0000-0000F30E0000}"/>
    <cellStyle name="Comma 2 2 4 2 2 6 3 2" xfId="13388" xr:uid="{00000000-0005-0000-0000-0000F40E0000}"/>
    <cellStyle name="Comma 2 2 4 2 2 6 3 3" xfId="7204" xr:uid="{00000000-0005-0000-0000-0000F50E0000}"/>
    <cellStyle name="Comma 2 2 4 2 2 6 4" xfId="10296" xr:uid="{00000000-0005-0000-0000-0000F60E0000}"/>
    <cellStyle name="Comma 2 2 4 2 2 6 5" xfId="5334" xr:uid="{00000000-0005-0000-0000-0000F70E0000}"/>
    <cellStyle name="Comma 2 2 4 2 2 7" xfId="406" xr:uid="{00000000-0005-0000-0000-0000F80E0000}"/>
    <cellStyle name="Comma 2 2 4 2 2 7 2" xfId="2563" xr:uid="{00000000-0005-0000-0000-0000F90E0000}"/>
    <cellStyle name="Comma 2 2 4 2 2 7 2 2" xfId="11858" xr:uid="{00000000-0005-0000-0000-0000FA0E0000}"/>
    <cellStyle name="Comma 2 2 4 2 2 7 2 3" xfId="8766" xr:uid="{00000000-0005-0000-0000-0000FB0E0000}"/>
    <cellStyle name="Comma 2 2 4 2 2 7 3" xfId="3498" xr:uid="{00000000-0005-0000-0000-0000FC0E0000}"/>
    <cellStyle name="Comma 2 2 4 2 2 7 3 2" xfId="12793" xr:uid="{00000000-0005-0000-0000-0000FD0E0000}"/>
    <cellStyle name="Comma 2 2 4 2 2 7 3 3" xfId="6609" xr:uid="{00000000-0005-0000-0000-0000FE0E0000}"/>
    <cellStyle name="Comma 2 2 4 2 2 7 4" xfId="9701" xr:uid="{00000000-0005-0000-0000-0000FF0E0000}"/>
    <cellStyle name="Comma 2 2 4 2 2 7 5" xfId="5674" xr:uid="{00000000-0005-0000-0000-0000000F0000}"/>
    <cellStyle name="Comma 2 2 4 2 2 8" xfId="1628" xr:uid="{00000000-0005-0000-0000-0000010F0000}"/>
    <cellStyle name="Comma 2 2 4 2 2 8 2" xfId="10923" xr:uid="{00000000-0005-0000-0000-0000020F0000}"/>
    <cellStyle name="Comma 2 2 4 2 2 8 3" xfId="7831" xr:uid="{00000000-0005-0000-0000-0000030F0000}"/>
    <cellStyle name="Comma 2 2 4 2 2 9" xfId="3158" xr:uid="{00000000-0005-0000-0000-0000040F0000}"/>
    <cellStyle name="Comma 2 2 4 2 2 9 2" xfId="12453" xr:uid="{00000000-0005-0000-0000-0000050F0000}"/>
    <cellStyle name="Comma 2 2 4 2 2 9 3" xfId="6269" xr:uid="{00000000-0005-0000-0000-0000060F0000}"/>
    <cellStyle name="Comma 2 2 4 2 3" xfId="192" xr:uid="{00000000-0005-0000-0000-0000070F0000}"/>
    <cellStyle name="Comma 2 2 4 2 3 2" xfId="803" xr:uid="{00000000-0005-0000-0000-0000080F0000}"/>
    <cellStyle name="Comma 2 2 4 2 3 2 2" xfId="1414" xr:uid="{00000000-0005-0000-0000-0000090F0000}"/>
    <cellStyle name="Comma 2 2 4 2 3 2 2 2" xfId="2960" xr:uid="{00000000-0005-0000-0000-00000A0F0000}"/>
    <cellStyle name="Comma 2 2 4 2 3 2 2 2 2" xfId="12255" xr:uid="{00000000-0005-0000-0000-00000B0F0000}"/>
    <cellStyle name="Comma 2 2 4 2 3 2 2 2 3" xfId="9163" xr:uid="{00000000-0005-0000-0000-00000C0F0000}"/>
    <cellStyle name="Comma 2 2 4 2 3 2 2 3" xfId="4506" xr:uid="{00000000-0005-0000-0000-00000D0F0000}"/>
    <cellStyle name="Comma 2 2 4 2 3 2 2 3 2" xfId="13801" xr:uid="{00000000-0005-0000-0000-00000E0F0000}"/>
    <cellStyle name="Comma 2 2 4 2 3 2 2 3 3" xfId="7617" xr:uid="{00000000-0005-0000-0000-00000F0F0000}"/>
    <cellStyle name="Comma 2 2 4 2 3 2 2 4" xfId="10709" xr:uid="{00000000-0005-0000-0000-0000100F0000}"/>
    <cellStyle name="Comma 2 2 4 2 3 2 2 5" xfId="6071" xr:uid="{00000000-0005-0000-0000-0000110F0000}"/>
    <cellStyle name="Comma 2 2 4 2 3 2 3" xfId="2025" xr:uid="{00000000-0005-0000-0000-0000120F0000}"/>
    <cellStyle name="Comma 2 2 4 2 3 2 3 2" xfId="11320" xr:uid="{00000000-0005-0000-0000-0000130F0000}"/>
    <cellStyle name="Comma 2 2 4 2 3 2 3 3" xfId="8228" xr:uid="{00000000-0005-0000-0000-0000140F0000}"/>
    <cellStyle name="Comma 2 2 4 2 3 2 4" xfId="3895" xr:uid="{00000000-0005-0000-0000-0000150F0000}"/>
    <cellStyle name="Comma 2 2 4 2 3 2 4 2" xfId="13190" xr:uid="{00000000-0005-0000-0000-0000160F0000}"/>
    <cellStyle name="Comma 2 2 4 2 3 2 4 3" xfId="7006" xr:uid="{00000000-0005-0000-0000-0000170F0000}"/>
    <cellStyle name="Comma 2 2 4 2 3 2 5" xfId="10098" xr:uid="{00000000-0005-0000-0000-0000180F0000}"/>
    <cellStyle name="Comma 2 2 4 2 3 2 6" xfId="5136" xr:uid="{00000000-0005-0000-0000-0000190F0000}"/>
    <cellStyle name="Comma 2 2 4 2 3 3" xfId="1127" xr:uid="{00000000-0005-0000-0000-00001A0F0000}"/>
    <cellStyle name="Comma 2 2 4 2 3 3 2" xfId="2349" xr:uid="{00000000-0005-0000-0000-00001B0F0000}"/>
    <cellStyle name="Comma 2 2 4 2 3 3 2 2" xfId="11644" xr:uid="{00000000-0005-0000-0000-00001C0F0000}"/>
    <cellStyle name="Comma 2 2 4 2 3 3 2 3" xfId="8552" xr:uid="{00000000-0005-0000-0000-00001D0F0000}"/>
    <cellStyle name="Comma 2 2 4 2 3 3 3" xfId="4219" xr:uid="{00000000-0005-0000-0000-00001E0F0000}"/>
    <cellStyle name="Comma 2 2 4 2 3 3 3 2" xfId="13514" xr:uid="{00000000-0005-0000-0000-00001F0F0000}"/>
    <cellStyle name="Comma 2 2 4 2 3 3 3 3" xfId="7330" xr:uid="{00000000-0005-0000-0000-0000200F0000}"/>
    <cellStyle name="Comma 2 2 4 2 3 3 4" xfId="10422" xr:uid="{00000000-0005-0000-0000-0000210F0000}"/>
    <cellStyle name="Comma 2 2 4 2 3 3 5" xfId="5460" xr:uid="{00000000-0005-0000-0000-0000220F0000}"/>
    <cellStyle name="Comma 2 2 4 2 3 4" xfId="532" xr:uid="{00000000-0005-0000-0000-0000230F0000}"/>
    <cellStyle name="Comma 2 2 4 2 3 4 2" xfId="2689" xr:uid="{00000000-0005-0000-0000-0000240F0000}"/>
    <cellStyle name="Comma 2 2 4 2 3 4 2 2" xfId="11984" xr:uid="{00000000-0005-0000-0000-0000250F0000}"/>
    <cellStyle name="Comma 2 2 4 2 3 4 2 3" xfId="8892" xr:uid="{00000000-0005-0000-0000-0000260F0000}"/>
    <cellStyle name="Comma 2 2 4 2 3 4 3" xfId="3624" xr:uid="{00000000-0005-0000-0000-0000270F0000}"/>
    <cellStyle name="Comma 2 2 4 2 3 4 3 2" xfId="12919" xr:uid="{00000000-0005-0000-0000-0000280F0000}"/>
    <cellStyle name="Comma 2 2 4 2 3 4 3 3" xfId="6735" xr:uid="{00000000-0005-0000-0000-0000290F0000}"/>
    <cellStyle name="Comma 2 2 4 2 3 4 4" xfId="9827" xr:uid="{00000000-0005-0000-0000-00002A0F0000}"/>
    <cellStyle name="Comma 2 2 4 2 3 4 5" xfId="5800" xr:uid="{00000000-0005-0000-0000-00002B0F0000}"/>
    <cellStyle name="Comma 2 2 4 2 3 5" xfId="1754" xr:uid="{00000000-0005-0000-0000-00002C0F0000}"/>
    <cellStyle name="Comma 2 2 4 2 3 5 2" xfId="11049" xr:uid="{00000000-0005-0000-0000-00002D0F0000}"/>
    <cellStyle name="Comma 2 2 4 2 3 5 3" xfId="7957" xr:uid="{00000000-0005-0000-0000-00002E0F0000}"/>
    <cellStyle name="Comma 2 2 4 2 3 6" xfId="3284" xr:uid="{00000000-0005-0000-0000-00002F0F0000}"/>
    <cellStyle name="Comma 2 2 4 2 3 6 2" xfId="12579" xr:uid="{00000000-0005-0000-0000-0000300F0000}"/>
    <cellStyle name="Comma 2 2 4 2 3 6 3" xfId="6395" xr:uid="{00000000-0005-0000-0000-0000310F0000}"/>
    <cellStyle name="Comma 2 2 4 2 3 7" xfId="9487" xr:uid="{00000000-0005-0000-0000-0000320F0000}"/>
    <cellStyle name="Comma 2 2 4 2 3 8" xfId="4865" xr:uid="{00000000-0005-0000-0000-0000330F0000}"/>
    <cellStyle name="Comma 2 2 4 2 4" xfId="265" xr:uid="{00000000-0005-0000-0000-0000340F0000}"/>
    <cellStyle name="Comma 2 2 4 2 4 2" xfId="876" xr:uid="{00000000-0005-0000-0000-0000350F0000}"/>
    <cellStyle name="Comma 2 2 4 2 4 2 2" xfId="1487" xr:uid="{00000000-0005-0000-0000-0000360F0000}"/>
    <cellStyle name="Comma 2 2 4 2 4 2 2 2" xfId="3033" xr:uid="{00000000-0005-0000-0000-0000370F0000}"/>
    <cellStyle name="Comma 2 2 4 2 4 2 2 2 2" xfId="12328" xr:uid="{00000000-0005-0000-0000-0000380F0000}"/>
    <cellStyle name="Comma 2 2 4 2 4 2 2 2 3" xfId="9236" xr:uid="{00000000-0005-0000-0000-0000390F0000}"/>
    <cellStyle name="Comma 2 2 4 2 4 2 2 3" xfId="4579" xr:uid="{00000000-0005-0000-0000-00003A0F0000}"/>
    <cellStyle name="Comma 2 2 4 2 4 2 2 3 2" xfId="13874" xr:uid="{00000000-0005-0000-0000-00003B0F0000}"/>
    <cellStyle name="Comma 2 2 4 2 4 2 2 3 3" xfId="7690" xr:uid="{00000000-0005-0000-0000-00003C0F0000}"/>
    <cellStyle name="Comma 2 2 4 2 4 2 2 4" xfId="10782" xr:uid="{00000000-0005-0000-0000-00003D0F0000}"/>
    <cellStyle name="Comma 2 2 4 2 4 2 2 5" xfId="6144" xr:uid="{00000000-0005-0000-0000-00003E0F0000}"/>
    <cellStyle name="Comma 2 2 4 2 4 2 3" xfId="2098" xr:uid="{00000000-0005-0000-0000-00003F0F0000}"/>
    <cellStyle name="Comma 2 2 4 2 4 2 3 2" xfId="11393" xr:uid="{00000000-0005-0000-0000-0000400F0000}"/>
    <cellStyle name="Comma 2 2 4 2 4 2 3 3" xfId="8301" xr:uid="{00000000-0005-0000-0000-0000410F0000}"/>
    <cellStyle name="Comma 2 2 4 2 4 2 4" xfId="3968" xr:uid="{00000000-0005-0000-0000-0000420F0000}"/>
    <cellStyle name="Comma 2 2 4 2 4 2 4 2" xfId="13263" xr:uid="{00000000-0005-0000-0000-0000430F0000}"/>
    <cellStyle name="Comma 2 2 4 2 4 2 4 3" xfId="7079" xr:uid="{00000000-0005-0000-0000-0000440F0000}"/>
    <cellStyle name="Comma 2 2 4 2 4 2 5" xfId="10171" xr:uid="{00000000-0005-0000-0000-0000450F0000}"/>
    <cellStyle name="Comma 2 2 4 2 4 2 6" xfId="5209" xr:uid="{00000000-0005-0000-0000-0000460F0000}"/>
    <cellStyle name="Comma 2 2 4 2 4 3" xfId="1200" xr:uid="{00000000-0005-0000-0000-0000470F0000}"/>
    <cellStyle name="Comma 2 2 4 2 4 3 2" xfId="2422" xr:uid="{00000000-0005-0000-0000-0000480F0000}"/>
    <cellStyle name="Comma 2 2 4 2 4 3 2 2" xfId="11717" xr:uid="{00000000-0005-0000-0000-0000490F0000}"/>
    <cellStyle name="Comma 2 2 4 2 4 3 2 3" xfId="8625" xr:uid="{00000000-0005-0000-0000-00004A0F0000}"/>
    <cellStyle name="Comma 2 2 4 2 4 3 3" xfId="4292" xr:uid="{00000000-0005-0000-0000-00004B0F0000}"/>
    <cellStyle name="Comma 2 2 4 2 4 3 3 2" xfId="13587" xr:uid="{00000000-0005-0000-0000-00004C0F0000}"/>
    <cellStyle name="Comma 2 2 4 2 4 3 3 3" xfId="7403" xr:uid="{00000000-0005-0000-0000-00004D0F0000}"/>
    <cellStyle name="Comma 2 2 4 2 4 3 4" xfId="10495" xr:uid="{00000000-0005-0000-0000-00004E0F0000}"/>
    <cellStyle name="Comma 2 2 4 2 4 3 5" xfId="5533" xr:uid="{00000000-0005-0000-0000-00004F0F0000}"/>
    <cellStyle name="Comma 2 2 4 2 4 4" xfId="443" xr:uid="{00000000-0005-0000-0000-0000500F0000}"/>
    <cellStyle name="Comma 2 2 4 2 4 4 2" xfId="2600" xr:uid="{00000000-0005-0000-0000-0000510F0000}"/>
    <cellStyle name="Comma 2 2 4 2 4 4 2 2" xfId="11895" xr:uid="{00000000-0005-0000-0000-0000520F0000}"/>
    <cellStyle name="Comma 2 2 4 2 4 4 2 3" xfId="8803" xr:uid="{00000000-0005-0000-0000-0000530F0000}"/>
    <cellStyle name="Comma 2 2 4 2 4 4 3" xfId="3535" xr:uid="{00000000-0005-0000-0000-0000540F0000}"/>
    <cellStyle name="Comma 2 2 4 2 4 4 3 2" xfId="12830" xr:uid="{00000000-0005-0000-0000-0000550F0000}"/>
    <cellStyle name="Comma 2 2 4 2 4 4 3 3" xfId="6646" xr:uid="{00000000-0005-0000-0000-0000560F0000}"/>
    <cellStyle name="Comma 2 2 4 2 4 4 4" xfId="9738" xr:uid="{00000000-0005-0000-0000-0000570F0000}"/>
    <cellStyle name="Comma 2 2 4 2 4 4 5" xfId="5711" xr:uid="{00000000-0005-0000-0000-0000580F0000}"/>
    <cellStyle name="Comma 2 2 4 2 4 5" xfId="1665" xr:uid="{00000000-0005-0000-0000-0000590F0000}"/>
    <cellStyle name="Comma 2 2 4 2 4 5 2" xfId="10960" xr:uid="{00000000-0005-0000-0000-00005A0F0000}"/>
    <cellStyle name="Comma 2 2 4 2 4 5 3" xfId="7868" xr:uid="{00000000-0005-0000-0000-00005B0F0000}"/>
    <cellStyle name="Comma 2 2 4 2 4 6" xfId="3357" xr:uid="{00000000-0005-0000-0000-00005C0F0000}"/>
    <cellStyle name="Comma 2 2 4 2 4 6 2" xfId="12652" xr:uid="{00000000-0005-0000-0000-00005D0F0000}"/>
    <cellStyle name="Comma 2 2 4 2 4 6 3" xfId="6468" xr:uid="{00000000-0005-0000-0000-00005E0F0000}"/>
    <cellStyle name="Comma 2 2 4 2 4 7" xfId="9560" xr:uid="{00000000-0005-0000-0000-00005F0F0000}"/>
    <cellStyle name="Comma 2 2 4 2 4 8" xfId="4776" xr:uid="{00000000-0005-0000-0000-0000600F0000}"/>
    <cellStyle name="Comma 2 2 4 2 5" xfId="103" xr:uid="{00000000-0005-0000-0000-0000610F0000}"/>
    <cellStyle name="Comma 2 2 4 2 5 2" xfId="714" xr:uid="{00000000-0005-0000-0000-0000620F0000}"/>
    <cellStyle name="Comma 2 2 4 2 5 2 2" xfId="1361" xr:uid="{00000000-0005-0000-0000-0000630F0000}"/>
    <cellStyle name="Comma 2 2 4 2 5 2 2 2" xfId="2871" xr:uid="{00000000-0005-0000-0000-0000640F0000}"/>
    <cellStyle name="Comma 2 2 4 2 5 2 2 2 2" xfId="12166" xr:uid="{00000000-0005-0000-0000-0000650F0000}"/>
    <cellStyle name="Comma 2 2 4 2 5 2 2 2 3" xfId="9074" xr:uid="{00000000-0005-0000-0000-0000660F0000}"/>
    <cellStyle name="Comma 2 2 4 2 5 2 2 3" xfId="4453" xr:uid="{00000000-0005-0000-0000-0000670F0000}"/>
    <cellStyle name="Comma 2 2 4 2 5 2 2 3 2" xfId="13748" xr:uid="{00000000-0005-0000-0000-0000680F0000}"/>
    <cellStyle name="Comma 2 2 4 2 5 2 2 3 3" xfId="7564" xr:uid="{00000000-0005-0000-0000-0000690F0000}"/>
    <cellStyle name="Comma 2 2 4 2 5 2 2 4" xfId="10656" xr:uid="{00000000-0005-0000-0000-00006A0F0000}"/>
    <cellStyle name="Comma 2 2 4 2 5 2 2 5" xfId="5982" xr:uid="{00000000-0005-0000-0000-00006B0F0000}"/>
    <cellStyle name="Comma 2 2 4 2 5 2 3" xfId="1936" xr:uid="{00000000-0005-0000-0000-00006C0F0000}"/>
    <cellStyle name="Comma 2 2 4 2 5 2 3 2" xfId="11231" xr:uid="{00000000-0005-0000-0000-00006D0F0000}"/>
    <cellStyle name="Comma 2 2 4 2 5 2 3 3" xfId="8139" xr:uid="{00000000-0005-0000-0000-00006E0F0000}"/>
    <cellStyle name="Comma 2 2 4 2 5 2 4" xfId="3806" xr:uid="{00000000-0005-0000-0000-00006F0F0000}"/>
    <cellStyle name="Comma 2 2 4 2 5 2 4 2" xfId="13101" xr:uid="{00000000-0005-0000-0000-0000700F0000}"/>
    <cellStyle name="Comma 2 2 4 2 5 2 4 3" xfId="6917" xr:uid="{00000000-0005-0000-0000-0000710F0000}"/>
    <cellStyle name="Comma 2 2 4 2 5 2 5" xfId="10009" xr:uid="{00000000-0005-0000-0000-0000720F0000}"/>
    <cellStyle name="Comma 2 2 4 2 5 2 6" xfId="5047" xr:uid="{00000000-0005-0000-0000-0000730F0000}"/>
    <cellStyle name="Comma 2 2 4 2 5 3" xfId="1038" xr:uid="{00000000-0005-0000-0000-0000740F0000}"/>
    <cellStyle name="Comma 2 2 4 2 5 3 2" xfId="2260" xr:uid="{00000000-0005-0000-0000-0000750F0000}"/>
    <cellStyle name="Comma 2 2 4 2 5 3 2 2" xfId="11555" xr:uid="{00000000-0005-0000-0000-0000760F0000}"/>
    <cellStyle name="Comma 2 2 4 2 5 3 2 3" xfId="8463" xr:uid="{00000000-0005-0000-0000-0000770F0000}"/>
    <cellStyle name="Comma 2 2 4 2 5 3 3" xfId="4130" xr:uid="{00000000-0005-0000-0000-0000780F0000}"/>
    <cellStyle name="Comma 2 2 4 2 5 3 3 2" xfId="13425" xr:uid="{00000000-0005-0000-0000-0000790F0000}"/>
    <cellStyle name="Comma 2 2 4 2 5 3 3 3" xfId="7241" xr:uid="{00000000-0005-0000-0000-00007A0F0000}"/>
    <cellStyle name="Comma 2 2 4 2 5 3 4" xfId="10333" xr:uid="{00000000-0005-0000-0000-00007B0F0000}"/>
    <cellStyle name="Comma 2 2 4 2 5 3 5" xfId="5371" xr:uid="{00000000-0005-0000-0000-00007C0F0000}"/>
    <cellStyle name="Comma 2 2 4 2 5 4" xfId="608" xr:uid="{00000000-0005-0000-0000-00007D0F0000}"/>
    <cellStyle name="Comma 2 2 4 2 5 4 2" xfId="2765" xr:uid="{00000000-0005-0000-0000-00007E0F0000}"/>
    <cellStyle name="Comma 2 2 4 2 5 4 2 2" xfId="12060" xr:uid="{00000000-0005-0000-0000-00007F0F0000}"/>
    <cellStyle name="Comma 2 2 4 2 5 4 2 3" xfId="8968" xr:uid="{00000000-0005-0000-0000-0000800F0000}"/>
    <cellStyle name="Comma 2 2 4 2 5 4 3" xfId="3700" xr:uid="{00000000-0005-0000-0000-0000810F0000}"/>
    <cellStyle name="Comma 2 2 4 2 5 4 3 2" xfId="12995" xr:uid="{00000000-0005-0000-0000-0000820F0000}"/>
    <cellStyle name="Comma 2 2 4 2 5 4 3 3" xfId="6811" xr:uid="{00000000-0005-0000-0000-0000830F0000}"/>
    <cellStyle name="Comma 2 2 4 2 5 4 4" xfId="9903" xr:uid="{00000000-0005-0000-0000-0000840F0000}"/>
    <cellStyle name="Comma 2 2 4 2 5 4 5" xfId="5876" xr:uid="{00000000-0005-0000-0000-0000850F0000}"/>
    <cellStyle name="Comma 2 2 4 2 5 5" xfId="1830" xr:uid="{00000000-0005-0000-0000-0000860F0000}"/>
    <cellStyle name="Comma 2 2 4 2 5 5 2" xfId="11125" xr:uid="{00000000-0005-0000-0000-0000870F0000}"/>
    <cellStyle name="Comma 2 2 4 2 5 5 3" xfId="8033" xr:uid="{00000000-0005-0000-0000-0000880F0000}"/>
    <cellStyle name="Comma 2 2 4 2 5 6" xfId="3195" xr:uid="{00000000-0005-0000-0000-0000890F0000}"/>
    <cellStyle name="Comma 2 2 4 2 5 6 2" xfId="12490" xr:uid="{00000000-0005-0000-0000-00008A0F0000}"/>
    <cellStyle name="Comma 2 2 4 2 5 6 3" xfId="6306" xr:uid="{00000000-0005-0000-0000-00008B0F0000}"/>
    <cellStyle name="Comma 2 2 4 2 5 7" xfId="9398" xr:uid="{00000000-0005-0000-0000-00008C0F0000}"/>
    <cellStyle name="Comma 2 2 4 2 5 8" xfId="4941" xr:uid="{00000000-0005-0000-0000-00008D0F0000}"/>
    <cellStyle name="Comma 2 2 4 2 6" xfId="640" xr:uid="{00000000-0005-0000-0000-00008E0F0000}"/>
    <cellStyle name="Comma 2 2 4 2 6 2" xfId="1288" xr:uid="{00000000-0005-0000-0000-00008F0F0000}"/>
    <cellStyle name="Comma 2 2 4 2 6 2 2" xfId="2797" xr:uid="{00000000-0005-0000-0000-0000900F0000}"/>
    <cellStyle name="Comma 2 2 4 2 6 2 2 2" xfId="12092" xr:uid="{00000000-0005-0000-0000-0000910F0000}"/>
    <cellStyle name="Comma 2 2 4 2 6 2 2 3" xfId="9000" xr:uid="{00000000-0005-0000-0000-0000920F0000}"/>
    <cellStyle name="Comma 2 2 4 2 6 2 3" xfId="4380" xr:uid="{00000000-0005-0000-0000-0000930F0000}"/>
    <cellStyle name="Comma 2 2 4 2 6 2 3 2" xfId="13675" xr:uid="{00000000-0005-0000-0000-0000940F0000}"/>
    <cellStyle name="Comma 2 2 4 2 6 2 3 3" xfId="7491" xr:uid="{00000000-0005-0000-0000-0000950F0000}"/>
    <cellStyle name="Comma 2 2 4 2 6 2 4" xfId="10583" xr:uid="{00000000-0005-0000-0000-0000960F0000}"/>
    <cellStyle name="Comma 2 2 4 2 6 2 5" xfId="5908" xr:uid="{00000000-0005-0000-0000-0000970F0000}"/>
    <cellStyle name="Comma 2 2 4 2 6 3" xfId="1862" xr:uid="{00000000-0005-0000-0000-0000980F0000}"/>
    <cellStyle name="Comma 2 2 4 2 6 3 2" xfId="11157" xr:uid="{00000000-0005-0000-0000-0000990F0000}"/>
    <cellStyle name="Comma 2 2 4 2 6 3 3" xfId="8065" xr:uid="{00000000-0005-0000-0000-00009A0F0000}"/>
    <cellStyle name="Comma 2 2 4 2 6 4" xfId="3732" xr:uid="{00000000-0005-0000-0000-00009B0F0000}"/>
    <cellStyle name="Comma 2 2 4 2 6 4 2" xfId="13027" xr:uid="{00000000-0005-0000-0000-00009C0F0000}"/>
    <cellStyle name="Comma 2 2 4 2 6 4 3" xfId="6843" xr:uid="{00000000-0005-0000-0000-00009D0F0000}"/>
    <cellStyle name="Comma 2 2 4 2 6 5" xfId="9935" xr:uid="{00000000-0005-0000-0000-00009E0F0000}"/>
    <cellStyle name="Comma 2 2 4 2 6 6" xfId="4973" xr:uid="{00000000-0005-0000-0000-00009F0F0000}"/>
    <cellStyle name="Comma 2 2 4 2 7" xfId="964" xr:uid="{00000000-0005-0000-0000-0000A00F0000}"/>
    <cellStyle name="Comma 2 2 4 2 7 2" xfId="2186" xr:uid="{00000000-0005-0000-0000-0000A10F0000}"/>
    <cellStyle name="Comma 2 2 4 2 7 2 2" xfId="11481" xr:uid="{00000000-0005-0000-0000-0000A20F0000}"/>
    <cellStyle name="Comma 2 2 4 2 7 2 3" xfId="8389" xr:uid="{00000000-0005-0000-0000-0000A30F0000}"/>
    <cellStyle name="Comma 2 2 4 2 7 3" xfId="4056" xr:uid="{00000000-0005-0000-0000-0000A40F0000}"/>
    <cellStyle name="Comma 2 2 4 2 7 3 2" xfId="13351" xr:uid="{00000000-0005-0000-0000-0000A50F0000}"/>
    <cellStyle name="Comma 2 2 4 2 7 3 3" xfId="7167" xr:uid="{00000000-0005-0000-0000-0000A60F0000}"/>
    <cellStyle name="Comma 2 2 4 2 7 4" xfId="10259" xr:uid="{00000000-0005-0000-0000-0000A70F0000}"/>
    <cellStyle name="Comma 2 2 4 2 7 5" xfId="5297" xr:uid="{00000000-0005-0000-0000-0000A80F0000}"/>
    <cellStyle name="Comma 2 2 4 2 8" xfId="370" xr:uid="{00000000-0005-0000-0000-0000A90F0000}"/>
    <cellStyle name="Comma 2 2 4 2 8 2" xfId="2527" xr:uid="{00000000-0005-0000-0000-0000AA0F0000}"/>
    <cellStyle name="Comma 2 2 4 2 8 2 2" xfId="11822" xr:uid="{00000000-0005-0000-0000-0000AB0F0000}"/>
    <cellStyle name="Comma 2 2 4 2 8 2 3" xfId="8730" xr:uid="{00000000-0005-0000-0000-0000AC0F0000}"/>
    <cellStyle name="Comma 2 2 4 2 8 3" xfId="3462" xr:uid="{00000000-0005-0000-0000-0000AD0F0000}"/>
    <cellStyle name="Comma 2 2 4 2 8 3 2" xfId="12757" xr:uid="{00000000-0005-0000-0000-0000AE0F0000}"/>
    <cellStyle name="Comma 2 2 4 2 8 3 3" xfId="6573" xr:uid="{00000000-0005-0000-0000-0000AF0F0000}"/>
    <cellStyle name="Comma 2 2 4 2 8 4" xfId="9665" xr:uid="{00000000-0005-0000-0000-0000B00F0000}"/>
    <cellStyle name="Comma 2 2 4 2 8 5" xfId="5638" xr:uid="{00000000-0005-0000-0000-0000B10F0000}"/>
    <cellStyle name="Comma 2 2 4 2 9" xfId="1592" xr:uid="{00000000-0005-0000-0000-0000B20F0000}"/>
    <cellStyle name="Comma 2 2 4 2 9 2" xfId="10887" xr:uid="{00000000-0005-0000-0000-0000B30F0000}"/>
    <cellStyle name="Comma 2 2 4 2 9 3" xfId="7795" xr:uid="{00000000-0005-0000-0000-0000B40F0000}"/>
    <cellStyle name="Comma 2 2 4 3" xfId="56" xr:uid="{00000000-0005-0000-0000-0000B50F0000}"/>
    <cellStyle name="Comma 2 2 4 3 10" xfId="9351" xr:uid="{00000000-0005-0000-0000-0000B60F0000}"/>
    <cellStyle name="Comma 2 2 4 3 11" xfId="4729" xr:uid="{00000000-0005-0000-0000-0000B70F0000}"/>
    <cellStyle name="Comma 2 2 4 3 2" xfId="218" xr:uid="{00000000-0005-0000-0000-0000B80F0000}"/>
    <cellStyle name="Comma 2 2 4 3 2 2" xfId="829" xr:uid="{00000000-0005-0000-0000-0000B90F0000}"/>
    <cellStyle name="Comma 2 2 4 3 2 2 2" xfId="1440" xr:uid="{00000000-0005-0000-0000-0000BA0F0000}"/>
    <cellStyle name="Comma 2 2 4 3 2 2 2 2" xfId="2986" xr:uid="{00000000-0005-0000-0000-0000BB0F0000}"/>
    <cellStyle name="Comma 2 2 4 3 2 2 2 2 2" xfId="12281" xr:uid="{00000000-0005-0000-0000-0000BC0F0000}"/>
    <cellStyle name="Comma 2 2 4 3 2 2 2 2 3" xfId="9189" xr:uid="{00000000-0005-0000-0000-0000BD0F0000}"/>
    <cellStyle name="Comma 2 2 4 3 2 2 2 3" xfId="4532" xr:uid="{00000000-0005-0000-0000-0000BE0F0000}"/>
    <cellStyle name="Comma 2 2 4 3 2 2 2 3 2" xfId="13827" xr:uid="{00000000-0005-0000-0000-0000BF0F0000}"/>
    <cellStyle name="Comma 2 2 4 3 2 2 2 3 3" xfId="7643" xr:uid="{00000000-0005-0000-0000-0000C00F0000}"/>
    <cellStyle name="Comma 2 2 4 3 2 2 2 4" xfId="10735" xr:uid="{00000000-0005-0000-0000-0000C10F0000}"/>
    <cellStyle name="Comma 2 2 4 3 2 2 2 5" xfId="6097" xr:uid="{00000000-0005-0000-0000-0000C20F0000}"/>
    <cellStyle name="Comma 2 2 4 3 2 2 3" xfId="2051" xr:uid="{00000000-0005-0000-0000-0000C30F0000}"/>
    <cellStyle name="Comma 2 2 4 3 2 2 3 2" xfId="11346" xr:uid="{00000000-0005-0000-0000-0000C40F0000}"/>
    <cellStyle name="Comma 2 2 4 3 2 2 3 3" xfId="8254" xr:uid="{00000000-0005-0000-0000-0000C50F0000}"/>
    <cellStyle name="Comma 2 2 4 3 2 2 4" xfId="3921" xr:uid="{00000000-0005-0000-0000-0000C60F0000}"/>
    <cellStyle name="Comma 2 2 4 3 2 2 4 2" xfId="13216" xr:uid="{00000000-0005-0000-0000-0000C70F0000}"/>
    <cellStyle name="Comma 2 2 4 3 2 2 4 3" xfId="7032" xr:uid="{00000000-0005-0000-0000-0000C80F0000}"/>
    <cellStyle name="Comma 2 2 4 3 2 2 5" xfId="10124" xr:uid="{00000000-0005-0000-0000-0000C90F0000}"/>
    <cellStyle name="Comma 2 2 4 3 2 2 6" xfId="5162" xr:uid="{00000000-0005-0000-0000-0000CA0F0000}"/>
    <cellStyle name="Comma 2 2 4 3 2 3" xfId="1153" xr:uid="{00000000-0005-0000-0000-0000CB0F0000}"/>
    <cellStyle name="Comma 2 2 4 3 2 3 2" xfId="2375" xr:uid="{00000000-0005-0000-0000-0000CC0F0000}"/>
    <cellStyle name="Comma 2 2 4 3 2 3 2 2" xfId="11670" xr:uid="{00000000-0005-0000-0000-0000CD0F0000}"/>
    <cellStyle name="Comma 2 2 4 3 2 3 2 3" xfId="8578" xr:uid="{00000000-0005-0000-0000-0000CE0F0000}"/>
    <cellStyle name="Comma 2 2 4 3 2 3 3" xfId="4245" xr:uid="{00000000-0005-0000-0000-0000CF0F0000}"/>
    <cellStyle name="Comma 2 2 4 3 2 3 3 2" xfId="13540" xr:uid="{00000000-0005-0000-0000-0000D00F0000}"/>
    <cellStyle name="Comma 2 2 4 3 2 3 3 3" xfId="7356" xr:uid="{00000000-0005-0000-0000-0000D10F0000}"/>
    <cellStyle name="Comma 2 2 4 3 2 3 4" xfId="10448" xr:uid="{00000000-0005-0000-0000-0000D20F0000}"/>
    <cellStyle name="Comma 2 2 4 3 2 3 5" xfId="5486" xr:uid="{00000000-0005-0000-0000-0000D30F0000}"/>
    <cellStyle name="Comma 2 2 4 3 2 4" xfId="558" xr:uid="{00000000-0005-0000-0000-0000D40F0000}"/>
    <cellStyle name="Comma 2 2 4 3 2 4 2" xfId="2715" xr:uid="{00000000-0005-0000-0000-0000D50F0000}"/>
    <cellStyle name="Comma 2 2 4 3 2 4 2 2" xfId="12010" xr:uid="{00000000-0005-0000-0000-0000D60F0000}"/>
    <cellStyle name="Comma 2 2 4 3 2 4 2 3" xfId="8918" xr:uid="{00000000-0005-0000-0000-0000D70F0000}"/>
    <cellStyle name="Comma 2 2 4 3 2 4 3" xfId="3650" xr:uid="{00000000-0005-0000-0000-0000D80F0000}"/>
    <cellStyle name="Comma 2 2 4 3 2 4 3 2" xfId="12945" xr:uid="{00000000-0005-0000-0000-0000D90F0000}"/>
    <cellStyle name="Comma 2 2 4 3 2 4 3 3" xfId="6761" xr:uid="{00000000-0005-0000-0000-0000DA0F0000}"/>
    <cellStyle name="Comma 2 2 4 3 2 4 4" xfId="9853" xr:uid="{00000000-0005-0000-0000-0000DB0F0000}"/>
    <cellStyle name="Comma 2 2 4 3 2 4 5" xfId="5826" xr:uid="{00000000-0005-0000-0000-0000DC0F0000}"/>
    <cellStyle name="Comma 2 2 4 3 2 5" xfId="1780" xr:uid="{00000000-0005-0000-0000-0000DD0F0000}"/>
    <cellStyle name="Comma 2 2 4 3 2 5 2" xfId="11075" xr:uid="{00000000-0005-0000-0000-0000DE0F0000}"/>
    <cellStyle name="Comma 2 2 4 3 2 5 3" xfId="7983" xr:uid="{00000000-0005-0000-0000-0000DF0F0000}"/>
    <cellStyle name="Comma 2 2 4 3 2 6" xfId="3310" xr:uid="{00000000-0005-0000-0000-0000E00F0000}"/>
    <cellStyle name="Comma 2 2 4 3 2 6 2" xfId="12605" xr:uid="{00000000-0005-0000-0000-0000E10F0000}"/>
    <cellStyle name="Comma 2 2 4 3 2 6 3" xfId="6421" xr:uid="{00000000-0005-0000-0000-0000E20F0000}"/>
    <cellStyle name="Comma 2 2 4 3 2 7" xfId="9513" xr:uid="{00000000-0005-0000-0000-0000E30F0000}"/>
    <cellStyle name="Comma 2 2 4 3 2 8" xfId="4891" xr:uid="{00000000-0005-0000-0000-0000E40F0000}"/>
    <cellStyle name="Comma 2 2 4 3 3" xfId="291" xr:uid="{00000000-0005-0000-0000-0000E50F0000}"/>
    <cellStyle name="Comma 2 2 4 3 3 2" xfId="902" xr:uid="{00000000-0005-0000-0000-0000E60F0000}"/>
    <cellStyle name="Comma 2 2 4 3 3 2 2" xfId="1513" xr:uid="{00000000-0005-0000-0000-0000E70F0000}"/>
    <cellStyle name="Comma 2 2 4 3 3 2 2 2" xfId="3059" xr:uid="{00000000-0005-0000-0000-0000E80F0000}"/>
    <cellStyle name="Comma 2 2 4 3 3 2 2 2 2" xfId="12354" xr:uid="{00000000-0005-0000-0000-0000E90F0000}"/>
    <cellStyle name="Comma 2 2 4 3 3 2 2 2 3" xfId="9262" xr:uid="{00000000-0005-0000-0000-0000EA0F0000}"/>
    <cellStyle name="Comma 2 2 4 3 3 2 2 3" xfId="4605" xr:uid="{00000000-0005-0000-0000-0000EB0F0000}"/>
    <cellStyle name="Comma 2 2 4 3 3 2 2 3 2" xfId="13900" xr:uid="{00000000-0005-0000-0000-0000EC0F0000}"/>
    <cellStyle name="Comma 2 2 4 3 3 2 2 3 3" xfId="7716" xr:uid="{00000000-0005-0000-0000-0000ED0F0000}"/>
    <cellStyle name="Comma 2 2 4 3 3 2 2 4" xfId="10808" xr:uid="{00000000-0005-0000-0000-0000EE0F0000}"/>
    <cellStyle name="Comma 2 2 4 3 3 2 2 5" xfId="6170" xr:uid="{00000000-0005-0000-0000-0000EF0F0000}"/>
    <cellStyle name="Comma 2 2 4 3 3 2 3" xfId="2124" xr:uid="{00000000-0005-0000-0000-0000F00F0000}"/>
    <cellStyle name="Comma 2 2 4 3 3 2 3 2" xfId="11419" xr:uid="{00000000-0005-0000-0000-0000F10F0000}"/>
    <cellStyle name="Comma 2 2 4 3 3 2 3 3" xfId="8327" xr:uid="{00000000-0005-0000-0000-0000F20F0000}"/>
    <cellStyle name="Comma 2 2 4 3 3 2 4" xfId="3994" xr:uid="{00000000-0005-0000-0000-0000F30F0000}"/>
    <cellStyle name="Comma 2 2 4 3 3 2 4 2" xfId="13289" xr:uid="{00000000-0005-0000-0000-0000F40F0000}"/>
    <cellStyle name="Comma 2 2 4 3 3 2 4 3" xfId="7105" xr:uid="{00000000-0005-0000-0000-0000F50F0000}"/>
    <cellStyle name="Comma 2 2 4 3 3 2 5" xfId="10197" xr:uid="{00000000-0005-0000-0000-0000F60F0000}"/>
    <cellStyle name="Comma 2 2 4 3 3 2 6" xfId="5235" xr:uid="{00000000-0005-0000-0000-0000F70F0000}"/>
    <cellStyle name="Comma 2 2 4 3 3 3" xfId="1226" xr:uid="{00000000-0005-0000-0000-0000F80F0000}"/>
    <cellStyle name="Comma 2 2 4 3 3 3 2" xfId="2448" xr:uid="{00000000-0005-0000-0000-0000F90F0000}"/>
    <cellStyle name="Comma 2 2 4 3 3 3 2 2" xfId="11743" xr:uid="{00000000-0005-0000-0000-0000FA0F0000}"/>
    <cellStyle name="Comma 2 2 4 3 3 3 2 3" xfId="8651" xr:uid="{00000000-0005-0000-0000-0000FB0F0000}"/>
    <cellStyle name="Comma 2 2 4 3 3 3 3" xfId="4318" xr:uid="{00000000-0005-0000-0000-0000FC0F0000}"/>
    <cellStyle name="Comma 2 2 4 3 3 3 3 2" xfId="13613" xr:uid="{00000000-0005-0000-0000-0000FD0F0000}"/>
    <cellStyle name="Comma 2 2 4 3 3 3 3 3" xfId="7429" xr:uid="{00000000-0005-0000-0000-0000FE0F0000}"/>
    <cellStyle name="Comma 2 2 4 3 3 3 4" xfId="10521" xr:uid="{00000000-0005-0000-0000-0000FF0F0000}"/>
    <cellStyle name="Comma 2 2 4 3 3 3 5" xfId="5559" xr:uid="{00000000-0005-0000-0000-000000100000}"/>
    <cellStyle name="Comma 2 2 4 3 3 4" xfId="469" xr:uid="{00000000-0005-0000-0000-000001100000}"/>
    <cellStyle name="Comma 2 2 4 3 3 4 2" xfId="2626" xr:uid="{00000000-0005-0000-0000-000002100000}"/>
    <cellStyle name="Comma 2 2 4 3 3 4 2 2" xfId="11921" xr:uid="{00000000-0005-0000-0000-000003100000}"/>
    <cellStyle name="Comma 2 2 4 3 3 4 2 3" xfId="8829" xr:uid="{00000000-0005-0000-0000-000004100000}"/>
    <cellStyle name="Comma 2 2 4 3 3 4 3" xfId="3561" xr:uid="{00000000-0005-0000-0000-000005100000}"/>
    <cellStyle name="Comma 2 2 4 3 3 4 3 2" xfId="12856" xr:uid="{00000000-0005-0000-0000-000006100000}"/>
    <cellStyle name="Comma 2 2 4 3 3 4 3 3" xfId="6672" xr:uid="{00000000-0005-0000-0000-000007100000}"/>
    <cellStyle name="Comma 2 2 4 3 3 4 4" xfId="9764" xr:uid="{00000000-0005-0000-0000-000008100000}"/>
    <cellStyle name="Comma 2 2 4 3 3 4 5" xfId="5737" xr:uid="{00000000-0005-0000-0000-000009100000}"/>
    <cellStyle name="Comma 2 2 4 3 3 5" xfId="1691" xr:uid="{00000000-0005-0000-0000-00000A100000}"/>
    <cellStyle name="Comma 2 2 4 3 3 5 2" xfId="10986" xr:uid="{00000000-0005-0000-0000-00000B100000}"/>
    <cellStyle name="Comma 2 2 4 3 3 5 3" xfId="7894" xr:uid="{00000000-0005-0000-0000-00000C100000}"/>
    <cellStyle name="Comma 2 2 4 3 3 6" xfId="3383" xr:uid="{00000000-0005-0000-0000-00000D100000}"/>
    <cellStyle name="Comma 2 2 4 3 3 6 2" xfId="12678" xr:uid="{00000000-0005-0000-0000-00000E100000}"/>
    <cellStyle name="Comma 2 2 4 3 3 6 3" xfId="6494" xr:uid="{00000000-0005-0000-0000-00000F100000}"/>
    <cellStyle name="Comma 2 2 4 3 3 7" xfId="9586" xr:uid="{00000000-0005-0000-0000-000010100000}"/>
    <cellStyle name="Comma 2 2 4 3 3 8" xfId="4802" xr:uid="{00000000-0005-0000-0000-000011100000}"/>
    <cellStyle name="Comma 2 2 4 3 4" xfId="129" xr:uid="{00000000-0005-0000-0000-000012100000}"/>
    <cellStyle name="Comma 2 2 4 3 4 2" xfId="1064" xr:uid="{00000000-0005-0000-0000-000013100000}"/>
    <cellStyle name="Comma 2 2 4 3 4 2 2" xfId="2286" xr:uid="{00000000-0005-0000-0000-000014100000}"/>
    <cellStyle name="Comma 2 2 4 3 4 2 2 2" xfId="11581" xr:uid="{00000000-0005-0000-0000-000015100000}"/>
    <cellStyle name="Comma 2 2 4 3 4 2 2 3" xfId="8489" xr:uid="{00000000-0005-0000-0000-000016100000}"/>
    <cellStyle name="Comma 2 2 4 3 4 2 3" xfId="4156" xr:uid="{00000000-0005-0000-0000-000017100000}"/>
    <cellStyle name="Comma 2 2 4 3 4 2 3 2" xfId="13451" xr:uid="{00000000-0005-0000-0000-000018100000}"/>
    <cellStyle name="Comma 2 2 4 3 4 2 3 3" xfId="7267" xr:uid="{00000000-0005-0000-0000-000019100000}"/>
    <cellStyle name="Comma 2 2 4 3 4 2 4" xfId="10359" xr:uid="{00000000-0005-0000-0000-00001A100000}"/>
    <cellStyle name="Comma 2 2 4 3 4 2 5" xfId="5397" xr:uid="{00000000-0005-0000-0000-00001B100000}"/>
    <cellStyle name="Comma 2 2 4 3 4 3" xfId="740" xr:uid="{00000000-0005-0000-0000-00001C100000}"/>
    <cellStyle name="Comma 2 2 4 3 4 3 2" xfId="2897" xr:uid="{00000000-0005-0000-0000-00001D100000}"/>
    <cellStyle name="Comma 2 2 4 3 4 3 2 2" xfId="12192" xr:uid="{00000000-0005-0000-0000-00001E100000}"/>
    <cellStyle name="Comma 2 2 4 3 4 3 2 3" xfId="9100" xr:uid="{00000000-0005-0000-0000-00001F100000}"/>
    <cellStyle name="Comma 2 2 4 3 4 3 3" xfId="3832" xr:uid="{00000000-0005-0000-0000-000020100000}"/>
    <cellStyle name="Comma 2 2 4 3 4 3 3 2" xfId="13127" xr:uid="{00000000-0005-0000-0000-000021100000}"/>
    <cellStyle name="Comma 2 2 4 3 4 3 3 3" xfId="6943" xr:uid="{00000000-0005-0000-0000-000022100000}"/>
    <cellStyle name="Comma 2 2 4 3 4 3 4" xfId="10035" xr:uid="{00000000-0005-0000-0000-000023100000}"/>
    <cellStyle name="Comma 2 2 4 3 4 3 5" xfId="6008" xr:uid="{00000000-0005-0000-0000-000024100000}"/>
    <cellStyle name="Comma 2 2 4 3 4 4" xfId="1962" xr:uid="{00000000-0005-0000-0000-000025100000}"/>
    <cellStyle name="Comma 2 2 4 3 4 4 2" xfId="11257" xr:uid="{00000000-0005-0000-0000-000026100000}"/>
    <cellStyle name="Comma 2 2 4 3 4 4 3" xfId="8165" xr:uid="{00000000-0005-0000-0000-000027100000}"/>
    <cellStyle name="Comma 2 2 4 3 4 5" xfId="3221" xr:uid="{00000000-0005-0000-0000-000028100000}"/>
    <cellStyle name="Comma 2 2 4 3 4 5 2" xfId="12516" xr:uid="{00000000-0005-0000-0000-000029100000}"/>
    <cellStyle name="Comma 2 2 4 3 4 5 3" xfId="6332" xr:uid="{00000000-0005-0000-0000-00002A100000}"/>
    <cellStyle name="Comma 2 2 4 3 4 6" xfId="9424" xr:uid="{00000000-0005-0000-0000-00002B100000}"/>
    <cellStyle name="Comma 2 2 4 3 4 7" xfId="5073" xr:uid="{00000000-0005-0000-0000-00002C100000}"/>
    <cellStyle name="Comma 2 2 4 3 5" xfId="667" xr:uid="{00000000-0005-0000-0000-00002D100000}"/>
    <cellStyle name="Comma 2 2 4 3 5 2" xfId="1315" xr:uid="{00000000-0005-0000-0000-00002E100000}"/>
    <cellStyle name="Comma 2 2 4 3 5 2 2" xfId="2824" xr:uid="{00000000-0005-0000-0000-00002F100000}"/>
    <cellStyle name="Comma 2 2 4 3 5 2 2 2" xfId="12119" xr:uid="{00000000-0005-0000-0000-000030100000}"/>
    <cellStyle name="Comma 2 2 4 3 5 2 2 3" xfId="9027" xr:uid="{00000000-0005-0000-0000-000031100000}"/>
    <cellStyle name="Comma 2 2 4 3 5 2 3" xfId="4407" xr:uid="{00000000-0005-0000-0000-000032100000}"/>
    <cellStyle name="Comma 2 2 4 3 5 2 3 2" xfId="13702" xr:uid="{00000000-0005-0000-0000-000033100000}"/>
    <cellStyle name="Comma 2 2 4 3 5 2 3 3" xfId="7518" xr:uid="{00000000-0005-0000-0000-000034100000}"/>
    <cellStyle name="Comma 2 2 4 3 5 2 4" xfId="10610" xr:uid="{00000000-0005-0000-0000-000035100000}"/>
    <cellStyle name="Comma 2 2 4 3 5 2 5" xfId="5935" xr:uid="{00000000-0005-0000-0000-000036100000}"/>
    <cellStyle name="Comma 2 2 4 3 5 3" xfId="1889" xr:uid="{00000000-0005-0000-0000-000037100000}"/>
    <cellStyle name="Comma 2 2 4 3 5 3 2" xfId="11184" xr:uid="{00000000-0005-0000-0000-000038100000}"/>
    <cellStyle name="Comma 2 2 4 3 5 3 3" xfId="8092" xr:uid="{00000000-0005-0000-0000-000039100000}"/>
    <cellStyle name="Comma 2 2 4 3 5 4" xfId="3759" xr:uid="{00000000-0005-0000-0000-00003A100000}"/>
    <cellStyle name="Comma 2 2 4 3 5 4 2" xfId="13054" xr:uid="{00000000-0005-0000-0000-00003B100000}"/>
    <cellStyle name="Comma 2 2 4 3 5 4 3" xfId="6870" xr:uid="{00000000-0005-0000-0000-00003C100000}"/>
    <cellStyle name="Comma 2 2 4 3 5 5" xfId="9962" xr:uid="{00000000-0005-0000-0000-00003D100000}"/>
    <cellStyle name="Comma 2 2 4 3 5 6" xfId="5000" xr:uid="{00000000-0005-0000-0000-00003E100000}"/>
    <cellStyle name="Comma 2 2 4 3 6" xfId="991" xr:uid="{00000000-0005-0000-0000-00003F100000}"/>
    <cellStyle name="Comma 2 2 4 3 6 2" xfId="2213" xr:uid="{00000000-0005-0000-0000-000040100000}"/>
    <cellStyle name="Comma 2 2 4 3 6 2 2" xfId="11508" xr:uid="{00000000-0005-0000-0000-000041100000}"/>
    <cellStyle name="Comma 2 2 4 3 6 2 3" xfId="8416" xr:uid="{00000000-0005-0000-0000-000042100000}"/>
    <cellStyle name="Comma 2 2 4 3 6 3" xfId="4083" xr:uid="{00000000-0005-0000-0000-000043100000}"/>
    <cellStyle name="Comma 2 2 4 3 6 3 2" xfId="13378" xr:uid="{00000000-0005-0000-0000-000044100000}"/>
    <cellStyle name="Comma 2 2 4 3 6 3 3" xfId="7194" xr:uid="{00000000-0005-0000-0000-000045100000}"/>
    <cellStyle name="Comma 2 2 4 3 6 4" xfId="10286" xr:uid="{00000000-0005-0000-0000-000046100000}"/>
    <cellStyle name="Comma 2 2 4 3 6 5" xfId="5324" xr:uid="{00000000-0005-0000-0000-000047100000}"/>
    <cellStyle name="Comma 2 2 4 3 7" xfId="396" xr:uid="{00000000-0005-0000-0000-000048100000}"/>
    <cellStyle name="Comma 2 2 4 3 7 2" xfId="2553" xr:uid="{00000000-0005-0000-0000-000049100000}"/>
    <cellStyle name="Comma 2 2 4 3 7 2 2" xfId="11848" xr:uid="{00000000-0005-0000-0000-00004A100000}"/>
    <cellStyle name="Comma 2 2 4 3 7 2 3" xfId="8756" xr:uid="{00000000-0005-0000-0000-00004B100000}"/>
    <cellStyle name="Comma 2 2 4 3 7 3" xfId="3488" xr:uid="{00000000-0005-0000-0000-00004C100000}"/>
    <cellStyle name="Comma 2 2 4 3 7 3 2" xfId="12783" xr:uid="{00000000-0005-0000-0000-00004D100000}"/>
    <cellStyle name="Comma 2 2 4 3 7 3 3" xfId="6599" xr:uid="{00000000-0005-0000-0000-00004E100000}"/>
    <cellStyle name="Comma 2 2 4 3 7 4" xfId="9691" xr:uid="{00000000-0005-0000-0000-00004F100000}"/>
    <cellStyle name="Comma 2 2 4 3 7 5" xfId="5664" xr:uid="{00000000-0005-0000-0000-000050100000}"/>
    <cellStyle name="Comma 2 2 4 3 8" xfId="1618" xr:uid="{00000000-0005-0000-0000-000051100000}"/>
    <cellStyle name="Comma 2 2 4 3 8 2" xfId="10913" xr:uid="{00000000-0005-0000-0000-000052100000}"/>
    <cellStyle name="Comma 2 2 4 3 8 3" xfId="7821" xr:uid="{00000000-0005-0000-0000-000053100000}"/>
    <cellStyle name="Comma 2 2 4 3 9" xfId="3148" xr:uid="{00000000-0005-0000-0000-000054100000}"/>
    <cellStyle name="Comma 2 2 4 3 9 2" xfId="12443" xr:uid="{00000000-0005-0000-0000-000055100000}"/>
    <cellStyle name="Comma 2 2 4 3 9 3" xfId="6259" xr:uid="{00000000-0005-0000-0000-000056100000}"/>
    <cellStyle name="Comma 2 2 4 4" xfId="182" xr:uid="{00000000-0005-0000-0000-000057100000}"/>
    <cellStyle name="Comma 2 2 4 4 2" xfId="325" xr:uid="{00000000-0005-0000-0000-000058100000}"/>
    <cellStyle name="Comma 2 2 4 4 2 2" xfId="936" xr:uid="{00000000-0005-0000-0000-000059100000}"/>
    <cellStyle name="Comma 2 2 4 4 2 2 2" xfId="1547" xr:uid="{00000000-0005-0000-0000-00005A100000}"/>
    <cellStyle name="Comma 2 2 4 4 2 2 2 2" xfId="3093" xr:uid="{00000000-0005-0000-0000-00005B100000}"/>
    <cellStyle name="Comma 2 2 4 4 2 2 2 2 2" xfId="12388" xr:uid="{00000000-0005-0000-0000-00005C100000}"/>
    <cellStyle name="Comma 2 2 4 4 2 2 2 2 3" xfId="9296" xr:uid="{00000000-0005-0000-0000-00005D100000}"/>
    <cellStyle name="Comma 2 2 4 4 2 2 2 3" xfId="4639" xr:uid="{00000000-0005-0000-0000-00005E100000}"/>
    <cellStyle name="Comma 2 2 4 4 2 2 2 3 2" xfId="13934" xr:uid="{00000000-0005-0000-0000-00005F100000}"/>
    <cellStyle name="Comma 2 2 4 4 2 2 2 3 3" xfId="7750" xr:uid="{00000000-0005-0000-0000-000060100000}"/>
    <cellStyle name="Comma 2 2 4 4 2 2 2 4" xfId="10842" xr:uid="{00000000-0005-0000-0000-000061100000}"/>
    <cellStyle name="Comma 2 2 4 4 2 2 2 5" xfId="6204" xr:uid="{00000000-0005-0000-0000-000062100000}"/>
    <cellStyle name="Comma 2 2 4 4 2 2 3" xfId="2158" xr:uid="{00000000-0005-0000-0000-000063100000}"/>
    <cellStyle name="Comma 2 2 4 4 2 2 3 2" xfId="11453" xr:uid="{00000000-0005-0000-0000-000064100000}"/>
    <cellStyle name="Comma 2 2 4 4 2 2 3 3" xfId="8361" xr:uid="{00000000-0005-0000-0000-000065100000}"/>
    <cellStyle name="Comma 2 2 4 4 2 2 4" xfId="4028" xr:uid="{00000000-0005-0000-0000-000066100000}"/>
    <cellStyle name="Comma 2 2 4 4 2 2 4 2" xfId="13323" xr:uid="{00000000-0005-0000-0000-000067100000}"/>
    <cellStyle name="Comma 2 2 4 4 2 2 4 3" xfId="7139" xr:uid="{00000000-0005-0000-0000-000068100000}"/>
    <cellStyle name="Comma 2 2 4 4 2 2 5" xfId="10231" xr:uid="{00000000-0005-0000-0000-000069100000}"/>
    <cellStyle name="Comma 2 2 4 4 2 2 6" xfId="5269" xr:uid="{00000000-0005-0000-0000-00006A100000}"/>
    <cellStyle name="Comma 2 2 4 4 2 3" xfId="1260" xr:uid="{00000000-0005-0000-0000-00006B100000}"/>
    <cellStyle name="Comma 2 2 4 4 2 3 2" xfId="2482" xr:uid="{00000000-0005-0000-0000-00006C100000}"/>
    <cellStyle name="Comma 2 2 4 4 2 3 2 2" xfId="11777" xr:uid="{00000000-0005-0000-0000-00006D100000}"/>
    <cellStyle name="Comma 2 2 4 4 2 3 2 3" xfId="8685" xr:uid="{00000000-0005-0000-0000-00006E100000}"/>
    <cellStyle name="Comma 2 2 4 4 2 3 3" xfId="4352" xr:uid="{00000000-0005-0000-0000-00006F100000}"/>
    <cellStyle name="Comma 2 2 4 4 2 3 3 2" xfId="13647" xr:uid="{00000000-0005-0000-0000-000070100000}"/>
    <cellStyle name="Comma 2 2 4 4 2 3 3 3" xfId="7463" xr:uid="{00000000-0005-0000-0000-000071100000}"/>
    <cellStyle name="Comma 2 2 4 4 2 3 4" xfId="10555" xr:uid="{00000000-0005-0000-0000-000072100000}"/>
    <cellStyle name="Comma 2 2 4 4 2 3 5" xfId="5593" xr:uid="{00000000-0005-0000-0000-000073100000}"/>
    <cellStyle name="Comma 2 2 4 4 2 4" xfId="522" xr:uid="{00000000-0005-0000-0000-000074100000}"/>
    <cellStyle name="Comma 2 2 4 4 2 4 2" xfId="2679" xr:uid="{00000000-0005-0000-0000-000075100000}"/>
    <cellStyle name="Comma 2 2 4 4 2 4 2 2" xfId="11974" xr:uid="{00000000-0005-0000-0000-000076100000}"/>
    <cellStyle name="Comma 2 2 4 4 2 4 2 3" xfId="8882" xr:uid="{00000000-0005-0000-0000-000077100000}"/>
    <cellStyle name="Comma 2 2 4 4 2 4 3" xfId="3614" xr:uid="{00000000-0005-0000-0000-000078100000}"/>
    <cellStyle name="Comma 2 2 4 4 2 4 3 2" xfId="12909" xr:uid="{00000000-0005-0000-0000-000079100000}"/>
    <cellStyle name="Comma 2 2 4 4 2 4 3 3" xfId="6725" xr:uid="{00000000-0005-0000-0000-00007A100000}"/>
    <cellStyle name="Comma 2 2 4 4 2 4 4" xfId="9817" xr:uid="{00000000-0005-0000-0000-00007B100000}"/>
    <cellStyle name="Comma 2 2 4 4 2 4 5" xfId="5790" xr:uid="{00000000-0005-0000-0000-00007C100000}"/>
    <cellStyle name="Comma 2 2 4 4 2 5" xfId="1744" xr:uid="{00000000-0005-0000-0000-00007D100000}"/>
    <cellStyle name="Comma 2 2 4 4 2 5 2" xfId="11039" xr:uid="{00000000-0005-0000-0000-00007E100000}"/>
    <cellStyle name="Comma 2 2 4 4 2 5 3" xfId="7947" xr:uid="{00000000-0005-0000-0000-00007F100000}"/>
    <cellStyle name="Comma 2 2 4 4 2 6" xfId="3417" xr:uid="{00000000-0005-0000-0000-000080100000}"/>
    <cellStyle name="Comma 2 2 4 4 2 6 2" xfId="12712" xr:uid="{00000000-0005-0000-0000-000081100000}"/>
    <cellStyle name="Comma 2 2 4 4 2 6 3" xfId="6528" xr:uid="{00000000-0005-0000-0000-000082100000}"/>
    <cellStyle name="Comma 2 2 4 4 2 7" xfId="9620" xr:uid="{00000000-0005-0000-0000-000083100000}"/>
    <cellStyle name="Comma 2 2 4 4 2 8" xfId="4855" xr:uid="{00000000-0005-0000-0000-000084100000}"/>
    <cellStyle name="Comma 2 2 4 4 3" xfId="793" xr:uid="{00000000-0005-0000-0000-000085100000}"/>
    <cellStyle name="Comma 2 2 4 4 3 2" xfId="1404" xr:uid="{00000000-0005-0000-0000-000086100000}"/>
    <cellStyle name="Comma 2 2 4 4 3 2 2" xfId="2950" xr:uid="{00000000-0005-0000-0000-000087100000}"/>
    <cellStyle name="Comma 2 2 4 4 3 2 2 2" xfId="12245" xr:uid="{00000000-0005-0000-0000-000088100000}"/>
    <cellStyle name="Comma 2 2 4 4 3 2 2 3" xfId="9153" xr:uid="{00000000-0005-0000-0000-000089100000}"/>
    <cellStyle name="Comma 2 2 4 4 3 2 3" xfId="4496" xr:uid="{00000000-0005-0000-0000-00008A100000}"/>
    <cellStyle name="Comma 2 2 4 4 3 2 3 2" xfId="13791" xr:uid="{00000000-0005-0000-0000-00008B100000}"/>
    <cellStyle name="Comma 2 2 4 4 3 2 3 3" xfId="7607" xr:uid="{00000000-0005-0000-0000-00008C100000}"/>
    <cellStyle name="Comma 2 2 4 4 3 2 4" xfId="10699" xr:uid="{00000000-0005-0000-0000-00008D100000}"/>
    <cellStyle name="Comma 2 2 4 4 3 2 5" xfId="6061" xr:uid="{00000000-0005-0000-0000-00008E100000}"/>
    <cellStyle name="Comma 2 2 4 4 3 3" xfId="2015" xr:uid="{00000000-0005-0000-0000-00008F100000}"/>
    <cellStyle name="Comma 2 2 4 4 3 3 2" xfId="11310" xr:uid="{00000000-0005-0000-0000-000090100000}"/>
    <cellStyle name="Comma 2 2 4 4 3 3 3" xfId="8218" xr:uid="{00000000-0005-0000-0000-000091100000}"/>
    <cellStyle name="Comma 2 2 4 4 3 4" xfId="3885" xr:uid="{00000000-0005-0000-0000-000092100000}"/>
    <cellStyle name="Comma 2 2 4 4 3 4 2" xfId="13180" xr:uid="{00000000-0005-0000-0000-000093100000}"/>
    <cellStyle name="Comma 2 2 4 4 3 4 3" xfId="6996" xr:uid="{00000000-0005-0000-0000-000094100000}"/>
    <cellStyle name="Comma 2 2 4 4 3 5" xfId="10088" xr:uid="{00000000-0005-0000-0000-000095100000}"/>
    <cellStyle name="Comma 2 2 4 4 3 6" xfId="5126" xr:uid="{00000000-0005-0000-0000-000096100000}"/>
    <cellStyle name="Comma 2 2 4 4 4" xfId="1117" xr:uid="{00000000-0005-0000-0000-000097100000}"/>
    <cellStyle name="Comma 2 2 4 4 4 2" xfId="2339" xr:uid="{00000000-0005-0000-0000-000098100000}"/>
    <cellStyle name="Comma 2 2 4 4 4 2 2" xfId="11634" xr:uid="{00000000-0005-0000-0000-000099100000}"/>
    <cellStyle name="Comma 2 2 4 4 4 2 3" xfId="8542" xr:uid="{00000000-0005-0000-0000-00009A100000}"/>
    <cellStyle name="Comma 2 2 4 4 4 3" xfId="4209" xr:uid="{00000000-0005-0000-0000-00009B100000}"/>
    <cellStyle name="Comma 2 2 4 4 4 3 2" xfId="13504" xr:uid="{00000000-0005-0000-0000-00009C100000}"/>
    <cellStyle name="Comma 2 2 4 4 4 3 3" xfId="7320" xr:uid="{00000000-0005-0000-0000-00009D100000}"/>
    <cellStyle name="Comma 2 2 4 4 4 4" xfId="10412" xr:uid="{00000000-0005-0000-0000-00009E100000}"/>
    <cellStyle name="Comma 2 2 4 4 4 5" xfId="5450" xr:uid="{00000000-0005-0000-0000-00009F100000}"/>
    <cellStyle name="Comma 2 2 4 4 5" xfId="360" xr:uid="{00000000-0005-0000-0000-0000A0100000}"/>
    <cellStyle name="Comma 2 2 4 4 5 2" xfId="2517" xr:uid="{00000000-0005-0000-0000-0000A1100000}"/>
    <cellStyle name="Comma 2 2 4 4 5 2 2" xfId="11812" xr:uid="{00000000-0005-0000-0000-0000A2100000}"/>
    <cellStyle name="Comma 2 2 4 4 5 2 3" xfId="8720" xr:uid="{00000000-0005-0000-0000-0000A3100000}"/>
    <cellStyle name="Comma 2 2 4 4 5 3" xfId="3452" xr:uid="{00000000-0005-0000-0000-0000A4100000}"/>
    <cellStyle name="Comma 2 2 4 4 5 3 2" xfId="12747" xr:uid="{00000000-0005-0000-0000-0000A5100000}"/>
    <cellStyle name="Comma 2 2 4 4 5 3 3" xfId="6563" xr:uid="{00000000-0005-0000-0000-0000A6100000}"/>
    <cellStyle name="Comma 2 2 4 4 5 4" xfId="9655" xr:uid="{00000000-0005-0000-0000-0000A7100000}"/>
    <cellStyle name="Comma 2 2 4 4 5 5" xfId="5628" xr:uid="{00000000-0005-0000-0000-0000A8100000}"/>
    <cellStyle name="Comma 2 2 4 4 6" xfId="1582" xr:uid="{00000000-0005-0000-0000-0000A9100000}"/>
    <cellStyle name="Comma 2 2 4 4 6 2" xfId="10877" xr:uid="{00000000-0005-0000-0000-0000AA100000}"/>
    <cellStyle name="Comma 2 2 4 4 6 3" xfId="7785" xr:uid="{00000000-0005-0000-0000-0000AB100000}"/>
    <cellStyle name="Comma 2 2 4 4 7" xfId="3274" xr:uid="{00000000-0005-0000-0000-0000AC100000}"/>
    <cellStyle name="Comma 2 2 4 4 7 2" xfId="12569" xr:uid="{00000000-0005-0000-0000-0000AD100000}"/>
    <cellStyle name="Comma 2 2 4 4 7 3" xfId="6385" xr:uid="{00000000-0005-0000-0000-0000AE100000}"/>
    <cellStyle name="Comma 2 2 4 4 8" xfId="9477" xr:uid="{00000000-0005-0000-0000-0000AF100000}"/>
    <cellStyle name="Comma 2 2 4 4 9" xfId="4693" xr:uid="{00000000-0005-0000-0000-0000B0100000}"/>
    <cellStyle name="Comma 2 2 4 5" xfId="163" xr:uid="{00000000-0005-0000-0000-0000B1100000}"/>
    <cellStyle name="Comma 2 2 4 5 2" xfId="774" xr:uid="{00000000-0005-0000-0000-0000B2100000}"/>
    <cellStyle name="Comma 2 2 4 5 2 2" xfId="1385" xr:uid="{00000000-0005-0000-0000-0000B3100000}"/>
    <cellStyle name="Comma 2 2 4 5 2 2 2" xfId="2931" xr:uid="{00000000-0005-0000-0000-0000B4100000}"/>
    <cellStyle name="Comma 2 2 4 5 2 2 2 2" xfId="12226" xr:uid="{00000000-0005-0000-0000-0000B5100000}"/>
    <cellStyle name="Comma 2 2 4 5 2 2 2 3" xfId="9134" xr:uid="{00000000-0005-0000-0000-0000B6100000}"/>
    <cellStyle name="Comma 2 2 4 5 2 2 3" xfId="4477" xr:uid="{00000000-0005-0000-0000-0000B7100000}"/>
    <cellStyle name="Comma 2 2 4 5 2 2 3 2" xfId="13772" xr:uid="{00000000-0005-0000-0000-0000B8100000}"/>
    <cellStyle name="Comma 2 2 4 5 2 2 3 3" xfId="7588" xr:uid="{00000000-0005-0000-0000-0000B9100000}"/>
    <cellStyle name="Comma 2 2 4 5 2 2 4" xfId="10680" xr:uid="{00000000-0005-0000-0000-0000BA100000}"/>
    <cellStyle name="Comma 2 2 4 5 2 2 5" xfId="6042" xr:uid="{00000000-0005-0000-0000-0000BB100000}"/>
    <cellStyle name="Comma 2 2 4 5 2 3" xfId="1996" xr:uid="{00000000-0005-0000-0000-0000BC100000}"/>
    <cellStyle name="Comma 2 2 4 5 2 3 2" xfId="11291" xr:uid="{00000000-0005-0000-0000-0000BD100000}"/>
    <cellStyle name="Comma 2 2 4 5 2 3 3" xfId="8199" xr:uid="{00000000-0005-0000-0000-0000BE100000}"/>
    <cellStyle name="Comma 2 2 4 5 2 4" xfId="3866" xr:uid="{00000000-0005-0000-0000-0000BF100000}"/>
    <cellStyle name="Comma 2 2 4 5 2 4 2" xfId="13161" xr:uid="{00000000-0005-0000-0000-0000C0100000}"/>
    <cellStyle name="Comma 2 2 4 5 2 4 3" xfId="6977" xr:uid="{00000000-0005-0000-0000-0000C1100000}"/>
    <cellStyle name="Comma 2 2 4 5 2 5" xfId="10069" xr:uid="{00000000-0005-0000-0000-0000C2100000}"/>
    <cellStyle name="Comma 2 2 4 5 2 6" xfId="5107" xr:uid="{00000000-0005-0000-0000-0000C3100000}"/>
    <cellStyle name="Comma 2 2 4 5 3" xfId="1098" xr:uid="{00000000-0005-0000-0000-0000C4100000}"/>
    <cellStyle name="Comma 2 2 4 5 3 2" xfId="2320" xr:uid="{00000000-0005-0000-0000-0000C5100000}"/>
    <cellStyle name="Comma 2 2 4 5 3 2 2" xfId="11615" xr:uid="{00000000-0005-0000-0000-0000C6100000}"/>
    <cellStyle name="Comma 2 2 4 5 3 2 3" xfId="8523" xr:uid="{00000000-0005-0000-0000-0000C7100000}"/>
    <cellStyle name="Comma 2 2 4 5 3 3" xfId="4190" xr:uid="{00000000-0005-0000-0000-0000C8100000}"/>
    <cellStyle name="Comma 2 2 4 5 3 3 2" xfId="13485" xr:uid="{00000000-0005-0000-0000-0000C9100000}"/>
    <cellStyle name="Comma 2 2 4 5 3 3 3" xfId="7301" xr:uid="{00000000-0005-0000-0000-0000CA100000}"/>
    <cellStyle name="Comma 2 2 4 5 3 4" xfId="10393" xr:uid="{00000000-0005-0000-0000-0000CB100000}"/>
    <cellStyle name="Comma 2 2 4 5 3 5" xfId="5431" xr:uid="{00000000-0005-0000-0000-0000CC100000}"/>
    <cellStyle name="Comma 2 2 4 5 4" xfId="503" xr:uid="{00000000-0005-0000-0000-0000CD100000}"/>
    <cellStyle name="Comma 2 2 4 5 4 2" xfId="2660" xr:uid="{00000000-0005-0000-0000-0000CE100000}"/>
    <cellStyle name="Comma 2 2 4 5 4 2 2" xfId="11955" xr:uid="{00000000-0005-0000-0000-0000CF100000}"/>
    <cellStyle name="Comma 2 2 4 5 4 2 3" xfId="8863" xr:uid="{00000000-0005-0000-0000-0000D0100000}"/>
    <cellStyle name="Comma 2 2 4 5 4 3" xfId="3595" xr:uid="{00000000-0005-0000-0000-0000D1100000}"/>
    <cellStyle name="Comma 2 2 4 5 4 3 2" xfId="12890" xr:uid="{00000000-0005-0000-0000-0000D2100000}"/>
    <cellStyle name="Comma 2 2 4 5 4 3 3" xfId="6706" xr:uid="{00000000-0005-0000-0000-0000D3100000}"/>
    <cellStyle name="Comma 2 2 4 5 4 4" xfId="9798" xr:uid="{00000000-0005-0000-0000-0000D4100000}"/>
    <cellStyle name="Comma 2 2 4 5 4 5" xfId="5771" xr:uid="{00000000-0005-0000-0000-0000D5100000}"/>
    <cellStyle name="Comma 2 2 4 5 5" xfId="1725" xr:uid="{00000000-0005-0000-0000-0000D6100000}"/>
    <cellStyle name="Comma 2 2 4 5 5 2" xfId="11020" xr:uid="{00000000-0005-0000-0000-0000D7100000}"/>
    <cellStyle name="Comma 2 2 4 5 5 3" xfId="7928" xr:uid="{00000000-0005-0000-0000-0000D8100000}"/>
    <cellStyle name="Comma 2 2 4 5 6" xfId="3255" xr:uid="{00000000-0005-0000-0000-0000D9100000}"/>
    <cellStyle name="Comma 2 2 4 5 6 2" xfId="12550" xr:uid="{00000000-0005-0000-0000-0000DA100000}"/>
    <cellStyle name="Comma 2 2 4 5 6 3" xfId="6366" xr:uid="{00000000-0005-0000-0000-0000DB100000}"/>
    <cellStyle name="Comma 2 2 4 5 7" xfId="9458" xr:uid="{00000000-0005-0000-0000-0000DC100000}"/>
    <cellStyle name="Comma 2 2 4 5 8" xfId="4836" xr:uid="{00000000-0005-0000-0000-0000DD100000}"/>
    <cellStyle name="Comma 2 2 4 6" xfId="255" xr:uid="{00000000-0005-0000-0000-0000DE100000}"/>
    <cellStyle name="Comma 2 2 4 6 2" xfId="866" xr:uid="{00000000-0005-0000-0000-0000DF100000}"/>
    <cellStyle name="Comma 2 2 4 6 2 2" xfId="1477" xr:uid="{00000000-0005-0000-0000-0000E0100000}"/>
    <cellStyle name="Comma 2 2 4 6 2 2 2" xfId="3023" xr:uid="{00000000-0005-0000-0000-0000E1100000}"/>
    <cellStyle name="Comma 2 2 4 6 2 2 2 2" xfId="12318" xr:uid="{00000000-0005-0000-0000-0000E2100000}"/>
    <cellStyle name="Comma 2 2 4 6 2 2 2 3" xfId="9226" xr:uid="{00000000-0005-0000-0000-0000E3100000}"/>
    <cellStyle name="Comma 2 2 4 6 2 2 3" xfId="4569" xr:uid="{00000000-0005-0000-0000-0000E4100000}"/>
    <cellStyle name="Comma 2 2 4 6 2 2 3 2" xfId="13864" xr:uid="{00000000-0005-0000-0000-0000E5100000}"/>
    <cellStyle name="Comma 2 2 4 6 2 2 3 3" xfId="7680" xr:uid="{00000000-0005-0000-0000-0000E6100000}"/>
    <cellStyle name="Comma 2 2 4 6 2 2 4" xfId="10772" xr:uid="{00000000-0005-0000-0000-0000E7100000}"/>
    <cellStyle name="Comma 2 2 4 6 2 2 5" xfId="6134" xr:uid="{00000000-0005-0000-0000-0000E8100000}"/>
    <cellStyle name="Comma 2 2 4 6 2 3" xfId="2088" xr:uid="{00000000-0005-0000-0000-0000E9100000}"/>
    <cellStyle name="Comma 2 2 4 6 2 3 2" xfId="11383" xr:uid="{00000000-0005-0000-0000-0000EA100000}"/>
    <cellStyle name="Comma 2 2 4 6 2 3 3" xfId="8291" xr:uid="{00000000-0005-0000-0000-0000EB100000}"/>
    <cellStyle name="Comma 2 2 4 6 2 4" xfId="3958" xr:uid="{00000000-0005-0000-0000-0000EC100000}"/>
    <cellStyle name="Comma 2 2 4 6 2 4 2" xfId="13253" xr:uid="{00000000-0005-0000-0000-0000ED100000}"/>
    <cellStyle name="Comma 2 2 4 6 2 4 3" xfId="7069" xr:uid="{00000000-0005-0000-0000-0000EE100000}"/>
    <cellStyle name="Comma 2 2 4 6 2 5" xfId="10161" xr:uid="{00000000-0005-0000-0000-0000EF100000}"/>
    <cellStyle name="Comma 2 2 4 6 2 6" xfId="5199" xr:uid="{00000000-0005-0000-0000-0000F0100000}"/>
    <cellStyle name="Comma 2 2 4 6 3" xfId="1190" xr:uid="{00000000-0005-0000-0000-0000F1100000}"/>
    <cellStyle name="Comma 2 2 4 6 3 2" xfId="2412" xr:uid="{00000000-0005-0000-0000-0000F2100000}"/>
    <cellStyle name="Comma 2 2 4 6 3 2 2" xfId="11707" xr:uid="{00000000-0005-0000-0000-0000F3100000}"/>
    <cellStyle name="Comma 2 2 4 6 3 2 3" xfId="8615" xr:uid="{00000000-0005-0000-0000-0000F4100000}"/>
    <cellStyle name="Comma 2 2 4 6 3 3" xfId="4282" xr:uid="{00000000-0005-0000-0000-0000F5100000}"/>
    <cellStyle name="Comma 2 2 4 6 3 3 2" xfId="13577" xr:uid="{00000000-0005-0000-0000-0000F6100000}"/>
    <cellStyle name="Comma 2 2 4 6 3 3 3" xfId="7393" xr:uid="{00000000-0005-0000-0000-0000F7100000}"/>
    <cellStyle name="Comma 2 2 4 6 3 4" xfId="10485" xr:uid="{00000000-0005-0000-0000-0000F8100000}"/>
    <cellStyle name="Comma 2 2 4 6 3 5" xfId="5523" xr:uid="{00000000-0005-0000-0000-0000F9100000}"/>
    <cellStyle name="Comma 2 2 4 6 4" xfId="433" xr:uid="{00000000-0005-0000-0000-0000FA100000}"/>
    <cellStyle name="Comma 2 2 4 6 4 2" xfId="2590" xr:uid="{00000000-0005-0000-0000-0000FB100000}"/>
    <cellStyle name="Comma 2 2 4 6 4 2 2" xfId="11885" xr:uid="{00000000-0005-0000-0000-0000FC100000}"/>
    <cellStyle name="Comma 2 2 4 6 4 2 3" xfId="8793" xr:uid="{00000000-0005-0000-0000-0000FD100000}"/>
    <cellStyle name="Comma 2 2 4 6 4 3" xfId="3525" xr:uid="{00000000-0005-0000-0000-0000FE100000}"/>
    <cellStyle name="Comma 2 2 4 6 4 3 2" xfId="12820" xr:uid="{00000000-0005-0000-0000-0000FF100000}"/>
    <cellStyle name="Comma 2 2 4 6 4 3 3" xfId="6636" xr:uid="{00000000-0005-0000-0000-000000110000}"/>
    <cellStyle name="Comma 2 2 4 6 4 4" xfId="9728" xr:uid="{00000000-0005-0000-0000-000001110000}"/>
    <cellStyle name="Comma 2 2 4 6 4 5" xfId="5701" xr:uid="{00000000-0005-0000-0000-000002110000}"/>
    <cellStyle name="Comma 2 2 4 6 5" xfId="1655" xr:uid="{00000000-0005-0000-0000-000003110000}"/>
    <cellStyle name="Comma 2 2 4 6 5 2" xfId="10950" xr:uid="{00000000-0005-0000-0000-000004110000}"/>
    <cellStyle name="Comma 2 2 4 6 5 3" xfId="7858" xr:uid="{00000000-0005-0000-0000-000005110000}"/>
    <cellStyle name="Comma 2 2 4 6 6" xfId="3347" xr:uid="{00000000-0005-0000-0000-000006110000}"/>
    <cellStyle name="Comma 2 2 4 6 6 2" xfId="12642" xr:uid="{00000000-0005-0000-0000-000007110000}"/>
    <cellStyle name="Comma 2 2 4 6 6 3" xfId="6458" xr:uid="{00000000-0005-0000-0000-000008110000}"/>
    <cellStyle name="Comma 2 2 4 6 7" xfId="9550" xr:uid="{00000000-0005-0000-0000-000009110000}"/>
    <cellStyle name="Comma 2 2 4 6 8" xfId="4766" xr:uid="{00000000-0005-0000-0000-00000A110000}"/>
    <cellStyle name="Comma 2 2 4 7" xfId="93" xr:uid="{00000000-0005-0000-0000-00000B110000}"/>
    <cellStyle name="Comma 2 2 4 7 2" xfId="704" xr:uid="{00000000-0005-0000-0000-00000C110000}"/>
    <cellStyle name="Comma 2 2 4 7 2 2" xfId="1351" xr:uid="{00000000-0005-0000-0000-00000D110000}"/>
    <cellStyle name="Comma 2 2 4 7 2 2 2" xfId="2861" xr:uid="{00000000-0005-0000-0000-00000E110000}"/>
    <cellStyle name="Comma 2 2 4 7 2 2 2 2" xfId="12156" xr:uid="{00000000-0005-0000-0000-00000F110000}"/>
    <cellStyle name="Comma 2 2 4 7 2 2 2 3" xfId="9064" xr:uid="{00000000-0005-0000-0000-000010110000}"/>
    <cellStyle name="Comma 2 2 4 7 2 2 3" xfId="4443" xr:uid="{00000000-0005-0000-0000-000011110000}"/>
    <cellStyle name="Comma 2 2 4 7 2 2 3 2" xfId="13738" xr:uid="{00000000-0005-0000-0000-000012110000}"/>
    <cellStyle name="Comma 2 2 4 7 2 2 3 3" xfId="7554" xr:uid="{00000000-0005-0000-0000-000013110000}"/>
    <cellStyle name="Comma 2 2 4 7 2 2 4" xfId="10646" xr:uid="{00000000-0005-0000-0000-000014110000}"/>
    <cellStyle name="Comma 2 2 4 7 2 2 5" xfId="5972" xr:uid="{00000000-0005-0000-0000-000015110000}"/>
    <cellStyle name="Comma 2 2 4 7 2 3" xfId="1926" xr:uid="{00000000-0005-0000-0000-000016110000}"/>
    <cellStyle name="Comma 2 2 4 7 2 3 2" xfId="11221" xr:uid="{00000000-0005-0000-0000-000017110000}"/>
    <cellStyle name="Comma 2 2 4 7 2 3 3" xfId="8129" xr:uid="{00000000-0005-0000-0000-000018110000}"/>
    <cellStyle name="Comma 2 2 4 7 2 4" xfId="3796" xr:uid="{00000000-0005-0000-0000-000019110000}"/>
    <cellStyle name="Comma 2 2 4 7 2 4 2" xfId="13091" xr:uid="{00000000-0005-0000-0000-00001A110000}"/>
    <cellStyle name="Comma 2 2 4 7 2 4 3" xfId="6907" xr:uid="{00000000-0005-0000-0000-00001B110000}"/>
    <cellStyle name="Comma 2 2 4 7 2 5" xfId="9999" xr:uid="{00000000-0005-0000-0000-00001C110000}"/>
    <cellStyle name="Comma 2 2 4 7 2 6" xfId="5037" xr:uid="{00000000-0005-0000-0000-00001D110000}"/>
    <cellStyle name="Comma 2 2 4 7 3" xfId="1028" xr:uid="{00000000-0005-0000-0000-00001E110000}"/>
    <cellStyle name="Comma 2 2 4 7 3 2" xfId="2250" xr:uid="{00000000-0005-0000-0000-00001F110000}"/>
    <cellStyle name="Comma 2 2 4 7 3 2 2" xfId="11545" xr:uid="{00000000-0005-0000-0000-000020110000}"/>
    <cellStyle name="Comma 2 2 4 7 3 2 3" xfId="8453" xr:uid="{00000000-0005-0000-0000-000021110000}"/>
    <cellStyle name="Comma 2 2 4 7 3 3" xfId="4120" xr:uid="{00000000-0005-0000-0000-000022110000}"/>
    <cellStyle name="Comma 2 2 4 7 3 3 2" xfId="13415" xr:uid="{00000000-0005-0000-0000-000023110000}"/>
    <cellStyle name="Comma 2 2 4 7 3 3 3" xfId="7231" xr:uid="{00000000-0005-0000-0000-000024110000}"/>
    <cellStyle name="Comma 2 2 4 7 3 4" xfId="10323" xr:uid="{00000000-0005-0000-0000-000025110000}"/>
    <cellStyle name="Comma 2 2 4 7 3 5" xfId="5361" xr:uid="{00000000-0005-0000-0000-000026110000}"/>
    <cellStyle name="Comma 2 2 4 7 4" xfId="586" xr:uid="{00000000-0005-0000-0000-000027110000}"/>
    <cellStyle name="Comma 2 2 4 7 4 2" xfId="2743" xr:uid="{00000000-0005-0000-0000-000028110000}"/>
    <cellStyle name="Comma 2 2 4 7 4 2 2" xfId="12038" xr:uid="{00000000-0005-0000-0000-000029110000}"/>
    <cellStyle name="Comma 2 2 4 7 4 2 3" xfId="8946" xr:uid="{00000000-0005-0000-0000-00002A110000}"/>
    <cellStyle name="Comma 2 2 4 7 4 3" xfId="3678" xr:uid="{00000000-0005-0000-0000-00002B110000}"/>
    <cellStyle name="Comma 2 2 4 7 4 3 2" xfId="12973" xr:uid="{00000000-0005-0000-0000-00002C110000}"/>
    <cellStyle name="Comma 2 2 4 7 4 3 3" xfId="6789" xr:uid="{00000000-0005-0000-0000-00002D110000}"/>
    <cellStyle name="Comma 2 2 4 7 4 4" xfId="9881" xr:uid="{00000000-0005-0000-0000-00002E110000}"/>
    <cellStyle name="Comma 2 2 4 7 4 5" xfId="5854" xr:uid="{00000000-0005-0000-0000-00002F110000}"/>
    <cellStyle name="Comma 2 2 4 7 5" xfId="1808" xr:uid="{00000000-0005-0000-0000-000030110000}"/>
    <cellStyle name="Comma 2 2 4 7 5 2" xfId="11103" xr:uid="{00000000-0005-0000-0000-000031110000}"/>
    <cellStyle name="Comma 2 2 4 7 5 3" xfId="8011" xr:uid="{00000000-0005-0000-0000-000032110000}"/>
    <cellStyle name="Comma 2 2 4 7 6" xfId="3185" xr:uid="{00000000-0005-0000-0000-000033110000}"/>
    <cellStyle name="Comma 2 2 4 7 6 2" xfId="12480" xr:uid="{00000000-0005-0000-0000-000034110000}"/>
    <cellStyle name="Comma 2 2 4 7 6 3" xfId="6296" xr:uid="{00000000-0005-0000-0000-000035110000}"/>
    <cellStyle name="Comma 2 2 4 7 7" xfId="9388" xr:uid="{00000000-0005-0000-0000-000036110000}"/>
    <cellStyle name="Comma 2 2 4 7 8" xfId="4919" xr:uid="{00000000-0005-0000-0000-000037110000}"/>
    <cellStyle name="Comma 2 2 4 8" xfId="630" xr:uid="{00000000-0005-0000-0000-000038110000}"/>
    <cellStyle name="Comma 2 2 4 8 2" xfId="1278" xr:uid="{00000000-0005-0000-0000-000039110000}"/>
    <cellStyle name="Comma 2 2 4 8 2 2" xfId="2787" xr:uid="{00000000-0005-0000-0000-00003A110000}"/>
    <cellStyle name="Comma 2 2 4 8 2 2 2" xfId="12082" xr:uid="{00000000-0005-0000-0000-00003B110000}"/>
    <cellStyle name="Comma 2 2 4 8 2 2 3" xfId="8990" xr:uid="{00000000-0005-0000-0000-00003C110000}"/>
    <cellStyle name="Comma 2 2 4 8 2 3" xfId="4370" xr:uid="{00000000-0005-0000-0000-00003D110000}"/>
    <cellStyle name="Comma 2 2 4 8 2 3 2" xfId="13665" xr:uid="{00000000-0005-0000-0000-00003E110000}"/>
    <cellStyle name="Comma 2 2 4 8 2 3 3" xfId="7481" xr:uid="{00000000-0005-0000-0000-00003F110000}"/>
    <cellStyle name="Comma 2 2 4 8 2 4" xfId="10573" xr:uid="{00000000-0005-0000-0000-000040110000}"/>
    <cellStyle name="Comma 2 2 4 8 2 5" xfId="5898" xr:uid="{00000000-0005-0000-0000-000041110000}"/>
    <cellStyle name="Comma 2 2 4 8 3" xfId="1852" xr:uid="{00000000-0005-0000-0000-000042110000}"/>
    <cellStyle name="Comma 2 2 4 8 3 2" xfId="11147" xr:uid="{00000000-0005-0000-0000-000043110000}"/>
    <cellStyle name="Comma 2 2 4 8 3 3" xfId="8055" xr:uid="{00000000-0005-0000-0000-000044110000}"/>
    <cellStyle name="Comma 2 2 4 8 4" xfId="3722" xr:uid="{00000000-0005-0000-0000-000045110000}"/>
    <cellStyle name="Comma 2 2 4 8 4 2" xfId="13017" xr:uid="{00000000-0005-0000-0000-000046110000}"/>
    <cellStyle name="Comma 2 2 4 8 4 3" xfId="6833" xr:uid="{00000000-0005-0000-0000-000047110000}"/>
    <cellStyle name="Comma 2 2 4 8 5" xfId="9925" xr:uid="{00000000-0005-0000-0000-000048110000}"/>
    <cellStyle name="Comma 2 2 4 8 6" xfId="4963" xr:uid="{00000000-0005-0000-0000-000049110000}"/>
    <cellStyle name="Comma 2 2 4 9" xfId="954" xr:uid="{00000000-0005-0000-0000-00004A110000}"/>
    <cellStyle name="Comma 2 2 4 9 2" xfId="2176" xr:uid="{00000000-0005-0000-0000-00004B110000}"/>
    <cellStyle name="Comma 2 2 4 9 2 2" xfId="11471" xr:uid="{00000000-0005-0000-0000-00004C110000}"/>
    <cellStyle name="Comma 2 2 4 9 2 3" xfId="8379" xr:uid="{00000000-0005-0000-0000-00004D110000}"/>
    <cellStyle name="Comma 2 2 4 9 3" xfId="4046" xr:uid="{00000000-0005-0000-0000-00004E110000}"/>
    <cellStyle name="Comma 2 2 4 9 3 2" xfId="13341" xr:uid="{00000000-0005-0000-0000-00004F110000}"/>
    <cellStyle name="Comma 2 2 4 9 3 3" xfId="7157" xr:uid="{00000000-0005-0000-0000-000050110000}"/>
    <cellStyle name="Comma 2 2 4 9 4" xfId="10249" xr:uid="{00000000-0005-0000-0000-000051110000}"/>
    <cellStyle name="Comma 2 2 4 9 5" xfId="5287" xr:uid="{00000000-0005-0000-0000-000052110000}"/>
    <cellStyle name="Comma 2 2 5" xfId="17" xr:uid="{00000000-0005-0000-0000-000053110000}"/>
    <cellStyle name="Comma 2 2 5 10" xfId="1580" xr:uid="{00000000-0005-0000-0000-000054110000}"/>
    <cellStyle name="Comma 2 2 5 10 2" xfId="10875" xr:uid="{00000000-0005-0000-0000-000055110000}"/>
    <cellStyle name="Comma 2 2 5 10 3" xfId="7783" xr:uid="{00000000-0005-0000-0000-000056110000}"/>
    <cellStyle name="Comma 2 2 5 11" xfId="3109" xr:uid="{00000000-0005-0000-0000-000057110000}"/>
    <cellStyle name="Comma 2 2 5 11 2" xfId="12404" xr:uid="{00000000-0005-0000-0000-000058110000}"/>
    <cellStyle name="Comma 2 2 5 11 3" xfId="6220" xr:uid="{00000000-0005-0000-0000-000059110000}"/>
    <cellStyle name="Comma 2 2 5 12" xfId="9312" xr:uid="{00000000-0005-0000-0000-00005A110000}"/>
    <cellStyle name="Comma 2 2 5 13" xfId="4691" xr:uid="{00000000-0005-0000-0000-00005B110000}"/>
    <cellStyle name="Comma 2 2 5 2" xfId="37" xr:uid="{00000000-0005-0000-0000-00005C110000}"/>
    <cellStyle name="Comma 2 2 5 2 10" xfId="3129" xr:uid="{00000000-0005-0000-0000-00005D110000}"/>
    <cellStyle name="Comma 2 2 5 2 10 2" xfId="12424" xr:uid="{00000000-0005-0000-0000-00005E110000}"/>
    <cellStyle name="Comma 2 2 5 2 10 3" xfId="6240" xr:uid="{00000000-0005-0000-0000-00005F110000}"/>
    <cellStyle name="Comma 2 2 5 2 11" xfId="9332" xr:uid="{00000000-0005-0000-0000-000060110000}"/>
    <cellStyle name="Comma 2 2 5 2 12" xfId="4711" xr:uid="{00000000-0005-0000-0000-000061110000}"/>
    <cellStyle name="Comma 2 2 5 2 2" xfId="74" xr:uid="{00000000-0005-0000-0000-000062110000}"/>
    <cellStyle name="Comma 2 2 5 2 2 10" xfId="9369" xr:uid="{00000000-0005-0000-0000-000063110000}"/>
    <cellStyle name="Comma 2 2 5 2 2 11" xfId="4747" xr:uid="{00000000-0005-0000-0000-000064110000}"/>
    <cellStyle name="Comma 2 2 5 2 2 2" xfId="236" xr:uid="{00000000-0005-0000-0000-000065110000}"/>
    <cellStyle name="Comma 2 2 5 2 2 2 2" xfId="847" xr:uid="{00000000-0005-0000-0000-000066110000}"/>
    <cellStyle name="Comma 2 2 5 2 2 2 2 2" xfId="1458" xr:uid="{00000000-0005-0000-0000-000067110000}"/>
    <cellStyle name="Comma 2 2 5 2 2 2 2 2 2" xfId="3004" xr:uid="{00000000-0005-0000-0000-000068110000}"/>
    <cellStyle name="Comma 2 2 5 2 2 2 2 2 2 2" xfId="12299" xr:uid="{00000000-0005-0000-0000-000069110000}"/>
    <cellStyle name="Comma 2 2 5 2 2 2 2 2 2 3" xfId="9207" xr:uid="{00000000-0005-0000-0000-00006A110000}"/>
    <cellStyle name="Comma 2 2 5 2 2 2 2 2 3" xfId="4550" xr:uid="{00000000-0005-0000-0000-00006B110000}"/>
    <cellStyle name="Comma 2 2 5 2 2 2 2 2 3 2" xfId="13845" xr:uid="{00000000-0005-0000-0000-00006C110000}"/>
    <cellStyle name="Comma 2 2 5 2 2 2 2 2 3 3" xfId="7661" xr:uid="{00000000-0005-0000-0000-00006D110000}"/>
    <cellStyle name="Comma 2 2 5 2 2 2 2 2 4" xfId="10753" xr:uid="{00000000-0005-0000-0000-00006E110000}"/>
    <cellStyle name="Comma 2 2 5 2 2 2 2 2 5" xfId="6115" xr:uid="{00000000-0005-0000-0000-00006F110000}"/>
    <cellStyle name="Comma 2 2 5 2 2 2 2 3" xfId="2069" xr:uid="{00000000-0005-0000-0000-000070110000}"/>
    <cellStyle name="Comma 2 2 5 2 2 2 2 3 2" xfId="11364" xr:uid="{00000000-0005-0000-0000-000071110000}"/>
    <cellStyle name="Comma 2 2 5 2 2 2 2 3 3" xfId="8272" xr:uid="{00000000-0005-0000-0000-000072110000}"/>
    <cellStyle name="Comma 2 2 5 2 2 2 2 4" xfId="3939" xr:uid="{00000000-0005-0000-0000-000073110000}"/>
    <cellStyle name="Comma 2 2 5 2 2 2 2 4 2" xfId="13234" xr:uid="{00000000-0005-0000-0000-000074110000}"/>
    <cellStyle name="Comma 2 2 5 2 2 2 2 4 3" xfId="7050" xr:uid="{00000000-0005-0000-0000-000075110000}"/>
    <cellStyle name="Comma 2 2 5 2 2 2 2 5" xfId="10142" xr:uid="{00000000-0005-0000-0000-000076110000}"/>
    <cellStyle name="Comma 2 2 5 2 2 2 2 6" xfId="5180" xr:uid="{00000000-0005-0000-0000-000077110000}"/>
    <cellStyle name="Comma 2 2 5 2 2 2 3" xfId="1171" xr:uid="{00000000-0005-0000-0000-000078110000}"/>
    <cellStyle name="Comma 2 2 5 2 2 2 3 2" xfId="2393" xr:uid="{00000000-0005-0000-0000-000079110000}"/>
    <cellStyle name="Comma 2 2 5 2 2 2 3 2 2" xfId="11688" xr:uid="{00000000-0005-0000-0000-00007A110000}"/>
    <cellStyle name="Comma 2 2 5 2 2 2 3 2 3" xfId="8596" xr:uid="{00000000-0005-0000-0000-00007B110000}"/>
    <cellStyle name="Comma 2 2 5 2 2 2 3 3" xfId="4263" xr:uid="{00000000-0005-0000-0000-00007C110000}"/>
    <cellStyle name="Comma 2 2 5 2 2 2 3 3 2" xfId="13558" xr:uid="{00000000-0005-0000-0000-00007D110000}"/>
    <cellStyle name="Comma 2 2 5 2 2 2 3 3 3" xfId="7374" xr:uid="{00000000-0005-0000-0000-00007E110000}"/>
    <cellStyle name="Comma 2 2 5 2 2 2 3 4" xfId="10466" xr:uid="{00000000-0005-0000-0000-00007F110000}"/>
    <cellStyle name="Comma 2 2 5 2 2 2 3 5" xfId="5504" xr:uid="{00000000-0005-0000-0000-000080110000}"/>
    <cellStyle name="Comma 2 2 5 2 2 2 4" xfId="576" xr:uid="{00000000-0005-0000-0000-000081110000}"/>
    <cellStyle name="Comma 2 2 5 2 2 2 4 2" xfId="2733" xr:uid="{00000000-0005-0000-0000-000082110000}"/>
    <cellStyle name="Comma 2 2 5 2 2 2 4 2 2" xfId="12028" xr:uid="{00000000-0005-0000-0000-000083110000}"/>
    <cellStyle name="Comma 2 2 5 2 2 2 4 2 3" xfId="8936" xr:uid="{00000000-0005-0000-0000-000084110000}"/>
    <cellStyle name="Comma 2 2 5 2 2 2 4 3" xfId="3668" xr:uid="{00000000-0005-0000-0000-000085110000}"/>
    <cellStyle name="Comma 2 2 5 2 2 2 4 3 2" xfId="12963" xr:uid="{00000000-0005-0000-0000-000086110000}"/>
    <cellStyle name="Comma 2 2 5 2 2 2 4 3 3" xfId="6779" xr:uid="{00000000-0005-0000-0000-000087110000}"/>
    <cellStyle name="Comma 2 2 5 2 2 2 4 4" xfId="9871" xr:uid="{00000000-0005-0000-0000-000088110000}"/>
    <cellStyle name="Comma 2 2 5 2 2 2 4 5" xfId="5844" xr:uid="{00000000-0005-0000-0000-000089110000}"/>
    <cellStyle name="Comma 2 2 5 2 2 2 5" xfId="1798" xr:uid="{00000000-0005-0000-0000-00008A110000}"/>
    <cellStyle name="Comma 2 2 5 2 2 2 5 2" xfId="11093" xr:uid="{00000000-0005-0000-0000-00008B110000}"/>
    <cellStyle name="Comma 2 2 5 2 2 2 5 3" xfId="8001" xr:uid="{00000000-0005-0000-0000-00008C110000}"/>
    <cellStyle name="Comma 2 2 5 2 2 2 6" xfId="3328" xr:uid="{00000000-0005-0000-0000-00008D110000}"/>
    <cellStyle name="Comma 2 2 5 2 2 2 6 2" xfId="12623" xr:uid="{00000000-0005-0000-0000-00008E110000}"/>
    <cellStyle name="Comma 2 2 5 2 2 2 6 3" xfId="6439" xr:uid="{00000000-0005-0000-0000-00008F110000}"/>
    <cellStyle name="Comma 2 2 5 2 2 2 7" xfId="9531" xr:uid="{00000000-0005-0000-0000-000090110000}"/>
    <cellStyle name="Comma 2 2 5 2 2 2 8" xfId="4909" xr:uid="{00000000-0005-0000-0000-000091110000}"/>
    <cellStyle name="Comma 2 2 5 2 2 3" xfId="309" xr:uid="{00000000-0005-0000-0000-000092110000}"/>
    <cellStyle name="Comma 2 2 5 2 2 3 2" xfId="920" xr:uid="{00000000-0005-0000-0000-000093110000}"/>
    <cellStyle name="Comma 2 2 5 2 2 3 2 2" xfId="1531" xr:uid="{00000000-0005-0000-0000-000094110000}"/>
    <cellStyle name="Comma 2 2 5 2 2 3 2 2 2" xfId="3077" xr:uid="{00000000-0005-0000-0000-000095110000}"/>
    <cellStyle name="Comma 2 2 5 2 2 3 2 2 2 2" xfId="12372" xr:uid="{00000000-0005-0000-0000-000096110000}"/>
    <cellStyle name="Comma 2 2 5 2 2 3 2 2 2 3" xfId="9280" xr:uid="{00000000-0005-0000-0000-000097110000}"/>
    <cellStyle name="Comma 2 2 5 2 2 3 2 2 3" xfId="4623" xr:uid="{00000000-0005-0000-0000-000098110000}"/>
    <cellStyle name="Comma 2 2 5 2 2 3 2 2 3 2" xfId="13918" xr:uid="{00000000-0005-0000-0000-000099110000}"/>
    <cellStyle name="Comma 2 2 5 2 2 3 2 2 3 3" xfId="7734" xr:uid="{00000000-0005-0000-0000-00009A110000}"/>
    <cellStyle name="Comma 2 2 5 2 2 3 2 2 4" xfId="10826" xr:uid="{00000000-0005-0000-0000-00009B110000}"/>
    <cellStyle name="Comma 2 2 5 2 2 3 2 2 5" xfId="6188" xr:uid="{00000000-0005-0000-0000-00009C110000}"/>
    <cellStyle name="Comma 2 2 5 2 2 3 2 3" xfId="2142" xr:uid="{00000000-0005-0000-0000-00009D110000}"/>
    <cellStyle name="Comma 2 2 5 2 2 3 2 3 2" xfId="11437" xr:uid="{00000000-0005-0000-0000-00009E110000}"/>
    <cellStyle name="Comma 2 2 5 2 2 3 2 3 3" xfId="8345" xr:uid="{00000000-0005-0000-0000-00009F110000}"/>
    <cellStyle name="Comma 2 2 5 2 2 3 2 4" xfId="4012" xr:uid="{00000000-0005-0000-0000-0000A0110000}"/>
    <cellStyle name="Comma 2 2 5 2 2 3 2 4 2" xfId="13307" xr:uid="{00000000-0005-0000-0000-0000A1110000}"/>
    <cellStyle name="Comma 2 2 5 2 2 3 2 4 3" xfId="7123" xr:uid="{00000000-0005-0000-0000-0000A2110000}"/>
    <cellStyle name="Comma 2 2 5 2 2 3 2 5" xfId="10215" xr:uid="{00000000-0005-0000-0000-0000A3110000}"/>
    <cellStyle name="Comma 2 2 5 2 2 3 2 6" xfId="5253" xr:uid="{00000000-0005-0000-0000-0000A4110000}"/>
    <cellStyle name="Comma 2 2 5 2 2 3 3" xfId="1244" xr:uid="{00000000-0005-0000-0000-0000A5110000}"/>
    <cellStyle name="Comma 2 2 5 2 2 3 3 2" xfId="2466" xr:uid="{00000000-0005-0000-0000-0000A6110000}"/>
    <cellStyle name="Comma 2 2 5 2 2 3 3 2 2" xfId="11761" xr:uid="{00000000-0005-0000-0000-0000A7110000}"/>
    <cellStyle name="Comma 2 2 5 2 2 3 3 2 3" xfId="8669" xr:uid="{00000000-0005-0000-0000-0000A8110000}"/>
    <cellStyle name="Comma 2 2 5 2 2 3 3 3" xfId="4336" xr:uid="{00000000-0005-0000-0000-0000A9110000}"/>
    <cellStyle name="Comma 2 2 5 2 2 3 3 3 2" xfId="13631" xr:uid="{00000000-0005-0000-0000-0000AA110000}"/>
    <cellStyle name="Comma 2 2 5 2 2 3 3 3 3" xfId="7447" xr:uid="{00000000-0005-0000-0000-0000AB110000}"/>
    <cellStyle name="Comma 2 2 5 2 2 3 3 4" xfId="10539" xr:uid="{00000000-0005-0000-0000-0000AC110000}"/>
    <cellStyle name="Comma 2 2 5 2 2 3 3 5" xfId="5577" xr:uid="{00000000-0005-0000-0000-0000AD110000}"/>
    <cellStyle name="Comma 2 2 5 2 2 3 4" xfId="487" xr:uid="{00000000-0005-0000-0000-0000AE110000}"/>
    <cellStyle name="Comma 2 2 5 2 2 3 4 2" xfId="2644" xr:uid="{00000000-0005-0000-0000-0000AF110000}"/>
    <cellStyle name="Comma 2 2 5 2 2 3 4 2 2" xfId="11939" xr:uid="{00000000-0005-0000-0000-0000B0110000}"/>
    <cellStyle name="Comma 2 2 5 2 2 3 4 2 3" xfId="8847" xr:uid="{00000000-0005-0000-0000-0000B1110000}"/>
    <cellStyle name="Comma 2 2 5 2 2 3 4 3" xfId="3579" xr:uid="{00000000-0005-0000-0000-0000B2110000}"/>
    <cellStyle name="Comma 2 2 5 2 2 3 4 3 2" xfId="12874" xr:uid="{00000000-0005-0000-0000-0000B3110000}"/>
    <cellStyle name="Comma 2 2 5 2 2 3 4 3 3" xfId="6690" xr:uid="{00000000-0005-0000-0000-0000B4110000}"/>
    <cellStyle name="Comma 2 2 5 2 2 3 4 4" xfId="9782" xr:uid="{00000000-0005-0000-0000-0000B5110000}"/>
    <cellStyle name="Comma 2 2 5 2 2 3 4 5" xfId="5755" xr:uid="{00000000-0005-0000-0000-0000B6110000}"/>
    <cellStyle name="Comma 2 2 5 2 2 3 5" xfId="1709" xr:uid="{00000000-0005-0000-0000-0000B7110000}"/>
    <cellStyle name="Comma 2 2 5 2 2 3 5 2" xfId="11004" xr:uid="{00000000-0005-0000-0000-0000B8110000}"/>
    <cellStyle name="Comma 2 2 5 2 2 3 5 3" xfId="7912" xr:uid="{00000000-0005-0000-0000-0000B9110000}"/>
    <cellStyle name="Comma 2 2 5 2 2 3 6" xfId="3401" xr:uid="{00000000-0005-0000-0000-0000BA110000}"/>
    <cellStyle name="Comma 2 2 5 2 2 3 6 2" xfId="12696" xr:uid="{00000000-0005-0000-0000-0000BB110000}"/>
    <cellStyle name="Comma 2 2 5 2 2 3 6 3" xfId="6512" xr:uid="{00000000-0005-0000-0000-0000BC110000}"/>
    <cellStyle name="Comma 2 2 5 2 2 3 7" xfId="9604" xr:uid="{00000000-0005-0000-0000-0000BD110000}"/>
    <cellStyle name="Comma 2 2 5 2 2 3 8" xfId="4820" xr:uid="{00000000-0005-0000-0000-0000BE110000}"/>
    <cellStyle name="Comma 2 2 5 2 2 4" xfId="147" xr:uid="{00000000-0005-0000-0000-0000BF110000}"/>
    <cellStyle name="Comma 2 2 5 2 2 4 2" xfId="1082" xr:uid="{00000000-0005-0000-0000-0000C0110000}"/>
    <cellStyle name="Comma 2 2 5 2 2 4 2 2" xfId="2304" xr:uid="{00000000-0005-0000-0000-0000C1110000}"/>
    <cellStyle name="Comma 2 2 5 2 2 4 2 2 2" xfId="11599" xr:uid="{00000000-0005-0000-0000-0000C2110000}"/>
    <cellStyle name="Comma 2 2 5 2 2 4 2 2 3" xfId="8507" xr:uid="{00000000-0005-0000-0000-0000C3110000}"/>
    <cellStyle name="Comma 2 2 5 2 2 4 2 3" xfId="4174" xr:uid="{00000000-0005-0000-0000-0000C4110000}"/>
    <cellStyle name="Comma 2 2 5 2 2 4 2 3 2" xfId="13469" xr:uid="{00000000-0005-0000-0000-0000C5110000}"/>
    <cellStyle name="Comma 2 2 5 2 2 4 2 3 3" xfId="7285" xr:uid="{00000000-0005-0000-0000-0000C6110000}"/>
    <cellStyle name="Comma 2 2 5 2 2 4 2 4" xfId="10377" xr:uid="{00000000-0005-0000-0000-0000C7110000}"/>
    <cellStyle name="Comma 2 2 5 2 2 4 2 5" xfId="5415" xr:uid="{00000000-0005-0000-0000-0000C8110000}"/>
    <cellStyle name="Comma 2 2 5 2 2 4 3" xfId="758" xr:uid="{00000000-0005-0000-0000-0000C9110000}"/>
    <cellStyle name="Comma 2 2 5 2 2 4 3 2" xfId="2915" xr:uid="{00000000-0005-0000-0000-0000CA110000}"/>
    <cellStyle name="Comma 2 2 5 2 2 4 3 2 2" xfId="12210" xr:uid="{00000000-0005-0000-0000-0000CB110000}"/>
    <cellStyle name="Comma 2 2 5 2 2 4 3 2 3" xfId="9118" xr:uid="{00000000-0005-0000-0000-0000CC110000}"/>
    <cellStyle name="Comma 2 2 5 2 2 4 3 3" xfId="3850" xr:uid="{00000000-0005-0000-0000-0000CD110000}"/>
    <cellStyle name="Comma 2 2 5 2 2 4 3 3 2" xfId="13145" xr:uid="{00000000-0005-0000-0000-0000CE110000}"/>
    <cellStyle name="Comma 2 2 5 2 2 4 3 3 3" xfId="6961" xr:uid="{00000000-0005-0000-0000-0000CF110000}"/>
    <cellStyle name="Comma 2 2 5 2 2 4 3 4" xfId="10053" xr:uid="{00000000-0005-0000-0000-0000D0110000}"/>
    <cellStyle name="Comma 2 2 5 2 2 4 3 5" xfId="6026" xr:uid="{00000000-0005-0000-0000-0000D1110000}"/>
    <cellStyle name="Comma 2 2 5 2 2 4 4" xfId="1980" xr:uid="{00000000-0005-0000-0000-0000D2110000}"/>
    <cellStyle name="Comma 2 2 5 2 2 4 4 2" xfId="11275" xr:uid="{00000000-0005-0000-0000-0000D3110000}"/>
    <cellStyle name="Comma 2 2 5 2 2 4 4 3" xfId="8183" xr:uid="{00000000-0005-0000-0000-0000D4110000}"/>
    <cellStyle name="Comma 2 2 5 2 2 4 5" xfId="3239" xr:uid="{00000000-0005-0000-0000-0000D5110000}"/>
    <cellStyle name="Comma 2 2 5 2 2 4 5 2" xfId="12534" xr:uid="{00000000-0005-0000-0000-0000D6110000}"/>
    <cellStyle name="Comma 2 2 5 2 2 4 5 3" xfId="6350" xr:uid="{00000000-0005-0000-0000-0000D7110000}"/>
    <cellStyle name="Comma 2 2 5 2 2 4 6" xfId="9442" xr:uid="{00000000-0005-0000-0000-0000D8110000}"/>
    <cellStyle name="Comma 2 2 5 2 2 4 7" xfId="5091" xr:uid="{00000000-0005-0000-0000-0000D9110000}"/>
    <cellStyle name="Comma 2 2 5 2 2 5" xfId="685" xr:uid="{00000000-0005-0000-0000-0000DA110000}"/>
    <cellStyle name="Comma 2 2 5 2 2 5 2" xfId="1333" xr:uid="{00000000-0005-0000-0000-0000DB110000}"/>
    <cellStyle name="Comma 2 2 5 2 2 5 2 2" xfId="2842" xr:uid="{00000000-0005-0000-0000-0000DC110000}"/>
    <cellStyle name="Comma 2 2 5 2 2 5 2 2 2" xfId="12137" xr:uid="{00000000-0005-0000-0000-0000DD110000}"/>
    <cellStyle name="Comma 2 2 5 2 2 5 2 2 3" xfId="9045" xr:uid="{00000000-0005-0000-0000-0000DE110000}"/>
    <cellStyle name="Comma 2 2 5 2 2 5 2 3" xfId="4425" xr:uid="{00000000-0005-0000-0000-0000DF110000}"/>
    <cellStyle name="Comma 2 2 5 2 2 5 2 3 2" xfId="13720" xr:uid="{00000000-0005-0000-0000-0000E0110000}"/>
    <cellStyle name="Comma 2 2 5 2 2 5 2 3 3" xfId="7536" xr:uid="{00000000-0005-0000-0000-0000E1110000}"/>
    <cellStyle name="Comma 2 2 5 2 2 5 2 4" xfId="10628" xr:uid="{00000000-0005-0000-0000-0000E2110000}"/>
    <cellStyle name="Comma 2 2 5 2 2 5 2 5" xfId="5953" xr:uid="{00000000-0005-0000-0000-0000E3110000}"/>
    <cellStyle name="Comma 2 2 5 2 2 5 3" xfId="1907" xr:uid="{00000000-0005-0000-0000-0000E4110000}"/>
    <cellStyle name="Comma 2 2 5 2 2 5 3 2" xfId="11202" xr:uid="{00000000-0005-0000-0000-0000E5110000}"/>
    <cellStyle name="Comma 2 2 5 2 2 5 3 3" xfId="8110" xr:uid="{00000000-0005-0000-0000-0000E6110000}"/>
    <cellStyle name="Comma 2 2 5 2 2 5 4" xfId="3777" xr:uid="{00000000-0005-0000-0000-0000E7110000}"/>
    <cellStyle name="Comma 2 2 5 2 2 5 4 2" xfId="13072" xr:uid="{00000000-0005-0000-0000-0000E8110000}"/>
    <cellStyle name="Comma 2 2 5 2 2 5 4 3" xfId="6888" xr:uid="{00000000-0005-0000-0000-0000E9110000}"/>
    <cellStyle name="Comma 2 2 5 2 2 5 5" xfId="9980" xr:uid="{00000000-0005-0000-0000-0000EA110000}"/>
    <cellStyle name="Comma 2 2 5 2 2 5 6" xfId="5018" xr:uid="{00000000-0005-0000-0000-0000EB110000}"/>
    <cellStyle name="Comma 2 2 5 2 2 6" xfId="1009" xr:uid="{00000000-0005-0000-0000-0000EC110000}"/>
    <cellStyle name="Comma 2 2 5 2 2 6 2" xfId="2231" xr:uid="{00000000-0005-0000-0000-0000ED110000}"/>
    <cellStyle name="Comma 2 2 5 2 2 6 2 2" xfId="11526" xr:uid="{00000000-0005-0000-0000-0000EE110000}"/>
    <cellStyle name="Comma 2 2 5 2 2 6 2 3" xfId="8434" xr:uid="{00000000-0005-0000-0000-0000EF110000}"/>
    <cellStyle name="Comma 2 2 5 2 2 6 3" xfId="4101" xr:uid="{00000000-0005-0000-0000-0000F0110000}"/>
    <cellStyle name="Comma 2 2 5 2 2 6 3 2" xfId="13396" xr:uid="{00000000-0005-0000-0000-0000F1110000}"/>
    <cellStyle name="Comma 2 2 5 2 2 6 3 3" xfId="7212" xr:uid="{00000000-0005-0000-0000-0000F2110000}"/>
    <cellStyle name="Comma 2 2 5 2 2 6 4" xfId="10304" xr:uid="{00000000-0005-0000-0000-0000F3110000}"/>
    <cellStyle name="Comma 2 2 5 2 2 6 5" xfId="5342" xr:uid="{00000000-0005-0000-0000-0000F4110000}"/>
    <cellStyle name="Comma 2 2 5 2 2 7" xfId="414" xr:uid="{00000000-0005-0000-0000-0000F5110000}"/>
    <cellStyle name="Comma 2 2 5 2 2 7 2" xfId="2571" xr:uid="{00000000-0005-0000-0000-0000F6110000}"/>
    <cellStyle name="Comma 2 2 5 2 2 7 2 2" xfId="11866" xr:uid="{00000000-0005-0000-0000-0000F7110000}"/>
    <cellStyle name="Comma 2 2 5 2 2 7 2 3" xfId="8774" xr:uid="{00000000-0005-0000-0000-0000F8110000}"/>
    <cellStyle name="Comma 2 2 5 2 2 7 3" xfId="3506" xr:uid="{00000000-0005-0000-0000-0000F9110000}"/>
    <cellStyle name="Comma 2 2 5 2 2 7 3 2" xfId="12801" xr:uid="{00000000-0005-0000-0000-0000FA110000}"/>
    <cellStyle name="Comma 2 2 5 2 2 7 3 3" xfId="6617" xr:uid="{00000000-0005-0000-0000-0000FB110000}"/>
    <cellStyle name="Comma 2 2 5 2 2 7 4" xfId="9709" xr:uid="{00000000-0005-0000-0000-0000FC110000}"/>
    <cellStyle name="Comma 2 2 5 2 2 7 5" xfId="5682" xr:uid="{00000000-0005-0000-0000-0000FD110000}"/>
    <cellStyle name="Comma 2 2 5 2 2 8" xfId="1636" xr:uid="{00000000-0005-0000-0000-0000FE110000}"/>
    <cellStyle name="Comma 2 2 5 2 2 8 2" xfId="10931" xr:uid="{00000000-0005-0000-0000-0000FF110000}"/>
    <cellStyle name="Comma 2 2 5 2 2 8 3" xfId="7839" xr:uid="{00000000-0005-0000-0000-000000120000}"/>
    <cellStyle name="Comma 2 2 5 2 2 9" xfId="3166" xr:uid="{00000000-0005-0000-0000-000001120000}"/>
    <cellStyle name="Comma 2 2 5 2 2 9 2" xfId="12461" xr:uid="{00000000-0005-0000-0000-000002120000}"/>
    <cellStyle name="Comma 2 2 5 2 2 9 3" xfId="6277" xr:uid="{00000000-0005-0000-0000-000003120000}"/>
    <cellStyle name="Comma 2 2 5 2 3" xfId="200" xr:uid="{00000000-0005-0000-0000-000004120000}"/>
    <cellStyle name="Comma 2 2 5 2 3 2" xfId="811" xr:uid="{00000000-0005-0000-0000-000005120000}"/>
    <cellStyle name="Comma 2 2 5 2 3 2 2" xfId="1422" xr:uid="{00000000-0005-0000-0000-000006120000}"/>
    <cellStyle name="Comma 2 2 5 2 3 2 2 2" xfId="2968" xr:uid="{00000000-0005-0000-0000-000007120000}"/>
    <cellStyle name="Comma 2 2 5 2 3 2 2 2 2" xfId="12263" xr:uid="{00000000-0005-0000-0000-000008120000}"/>
    <cellStyle name="Comma 2 2 5 2 3 2 2 2 3" xfId="9171" xr:uid="{00000000-0005-0000-0000-000009120000}"/>
    <cellStyle name="Comma 2 2 5 2 3 2 2 3" xfId="4514" xr:uid="{00000000-0005-0000-0000-00000A120000}"/>
    <cellStyle name="Comma 2 2 5 2 3 2 2 3 2" xfId="13809" xr:uid="{00000000-0005-0000-0000-00000B120000}"/>
    <cellStyle name="Comma 2 2 5 2 3 2 2 3 3" xfId="7625" xr:uid="{00000000-0005-0000-0000-00000C120000}"/>
    <cellStyle name="Comma 2 2 5 2 3 2 2 4" xfId="10717" xr:uid="{00000000-0005-0000-0000-00000D120000}"/>
    <cellStyle name="Comma 2 2 5 2 3 2 2 5" xfId="6079" xr:uid="{00000000-0005-0000-0000-00000E120000}"/>
    <cellStyle name="Comma 2 2 5 2 3 2 3" xfId="2033" xr:uid="{00000000-0005-0000-0000-00000F120000}"/>
    <cellStyle name="Comma 2 2 5 2 3 2 3 2" xfId="11328" xr:uid="{00000000-0005-0000-0000-000010120000}"/>
    <cellStyle name="Comma 2 2 5 2 3 2 3 3" xfId="8236" xr:uid="{00000000-0005-0000-0000-000011120000}"/>
    <cellStyle name="Comma 2 2 5 2 3 2 4" xfId="3903" xr:uid="{00000000-0005-0000-0000-000012120000}"/>
    <cellStyle name="Comma 2 2 5 2 3 2 4 2" xfId="13198" xr:uid="{00000000-0005-0000-0000-000013120000}"/>
    <cellStyle name="Comma 2 2 5 2 3 2 4 3" xfId="7014" xr:uid="{00000000-0005-0000-0000-000014120000}"/>
    <cellStyle name="Comma 2 2 5 2 3 2 5" xfId="10106" xr:uid="{00000000-0005-0000-0000-000015120000}"/>
    <cellStyle name="Comma 2 2 5 2 3 2 6" xfId="5144" xr:uid="{00000000-0005-0000-0000-000016120000}"/>
    <cellStyle name="Comma 2 2 5 2 3 3" xfId="1135" xr:uid="{00000000-0005-0000-0000-000017120000}"/>
    <cellStyle name="Comma 2 2 5 2 3 3 2" xfId="2357" xr:uid="{00000000-0005-0000-0000-000018120000}"/>
    <cellStyle name="Comma 2 2 5 2 3 3 2 2" xfId="11652" xr:uid="{00000000-0005-0000-0000-000019120000}"/>
    <cellStyle name="Comma 2 2 5 2 3 3 2 3" xfId="8560" xr:uid="{00000000-0005-0000-0000-00001A120000}"/>
    <cellStyle name="Comma 2 2 5 2 3 3 3" xfId="4227" xr:uid="{00000000-0005-0000-0000-00001B120000}"/>
    <cellStyle name="Comma 2 2 5 2 3 3 3 2" xfId="13522" xr:uid="{00000000-0005-0000-0000-00001C120000}"/>
    <cellStyle name="Comma 2 2 5 2 3 3 3 3" xfId="7338" xr:uid="{00000000-0005-0000-0000-00001D120000}"/>
    <cellStyle name="Comma 2 2 5 2 3 3 4" xfId="10430" xr:uid="{00000000-0005-0000-0000-00001E120000}"/>
    <cellStyle name="Comma 2 2 5 2 3 3 5" xfId="5468" xr:uid="{00000000-0005-0000-0000-00001F120000}"/>
    <cellStyle name="Comma 2 2 5 2 3 4" xfId="540" xr:uid="{00000000-0005-0000-0000-000020120000}"/>
    <cellStyle name="Comma 2 2 5 2 3 4 2" xfId="2697" xr:uid="{00000000-0005-0000-0000-000021120000}"/>
    <cellStyle name="Comma 2 2 5 2 3 4 2 2" xfId="11992" xr:uid="{00000000-0005-0000-0000-000022120000}"/>
    <cellStyle name="Comma 2 2 5 2 3 4 2 3" xfId="8900" xr:uid="{00000000-0005-0000-0000-000023120000}"/>
    <cellStyle name="Comma 2 2 5 2 3 4 3" xfId="3632" xr:uid="{00000000-0005-0000-0000-000024120000}"/>
    <cellStyle name="Comma 2 2 5 2 3 4 3 2" xfId="12927" xr:uid="{00000000-0005-0000-0000-000025120000}"/>
    <cellStyle name="Comma 2 2 5 2 3 4 3 3" xfId="6743" xr:uid="{00000000-0005-0000-0000-000026120000}"/>
    <cellStyle name="Comma 2 2 5 2 3 4 4" xfId="9835" xr:uid="{00000000-0005-0000-0000-000027120000}"/>
    <cellStyle name="Comma 2 2 5 2 3 4 5" xfId="5808" xr:uid="{00000000-0005-0000-0000-000028120000}"/>
    <cellStyle name="Comma 2 2 5 2 3 5" xfId="1762" xr:uid="{00000000-0005-0000-0000-000029120000}"/>
    <cellStyle name="Comma 2 2 5 2 3 5 2" xfId="11057" xr:uid="{00000000-0005-0000-0000-00002A120000}"/>
    <cellStyle name="Comma 2 2 5 2 3 5 3" xfId="7965" xr:uid="{00000000-0005-0000-0000-00002B120000}"/>
    <cellStyle name="Comma 2 2 5 2 3 6" xfId="3292" xr:uid="{00000000-0005-0000-0000-00002C120000}"/>
    <cellStyle name="Comma 2 2 5 2 3 6 2" xfId="12587" xr:uid="{00000000-0005-0000-0000-00002D120000}"/>
    <cellStyle name="Comma 2 2 5 2 3 6 3" xfId="6403" xr:uid="{00000000-0005-0000-0000-00002E120000}"/>
    <cellStyle name="Comma 2 2 5 2 3 7" xfId="9495" xr:uid="{00000000-0005-0000-0000-00002F120000}"/>
    <cellStyle name="Comma 2 2 5 2 3 8" xfId="4873" xr:uid="{00000000-0005-0000-0000-000030120000}"/>
    <cellStyle name="Comma 2 2 5 2 4" xfId="273" xr:uid="{00000000-0005-0000-0000-000031120000}"/>
    <cellStyle name="Comma 2 2 5 2 4 2" xfId="884" xr:uid="{00000000-0005-0000-0000-000032120000}"/>
    <cellStyle name="Comma 2 2 5 2 4 2 2" xfId="1495" xr:uid="{00000000-0005-0000-0000-000033120000}"/>
    <cellStyle name="Comma 2 2 5 2 4 2 2 2" xfId="3041" xr:uid="{00000000-0005-0000-0000-000034120000}"/>
    <cellStyle name="Comma 2 2 5 2 4 2 2 2 2" xfId="12336" xr:uid="{00000000-0005-0000-0000-000035120000}"/>
    <cellStyle name="Comma 2 2 5 2 4 2 2 2 3" xfId="9244" xr:uid="{00000000-0005-0000-0000-000036120000}"/>
    <cellStyle name="Comma 2 2 5 2 4 2 2 3" xfId="4587" xr:uid="{00000000-0005-0000-0000-000037120000}"/>
    <cellStyle name="Comma 2 2 5 2 4 2 2 3 2" xfId="13882" xr:uid="{00000000-0005-0000-0000-000038120000}"/>
    <cellStyle name="Comma 2 2 5 2 4 2 2 3 3" xfId="7698" xr:uid="{00000000-0005-0000-0000-000039120000}"/>
    <cellStyle name="Comma 2 2 5 2 4 2 2 4" xfId="10790" xr:uid="{00000000-0005-0000-0000-00003A120000}"/>
    <cellStyle name="Comma 2 2 5 2 4 2 2 5" xfId="6152" xr:uid="{00000000-0005-0000-0000-00003B120000}"/>
    <cellStyle name="Comma 2 2 5 2 4 2 3" xfId="2106" xr:uid="{00000000-0005-0000-0000-00003C120000}"/>
    <cellStyle name="Comma 2 2 5 2 4 2 3 2" xfId="11401" xr:uid="{00000000-0005-0000-0000-00003D120000}"/>
    <cellStyle name="Comma 2 2 5 2 4 2 3 3" xfId="8309" xr:uid="{00000000-0005-0000-0000-00003E120000}"/>
    <cellStyle name="Comma 2 2 5 2 4 2 4" xfId="3976" xr:uid="{00000000-0005-0000-0000-00003F120000}"/>
    <cellStyle name="Comma 2 2 5 2 4 2 4 2" xfId="13271" xr:uid="{00000000-0005-0000-0000-000040120000}"/>
    <cellStyle name="Comma 2 2 5 2 4 2 4 3" xfId="7087" xr:uid="{00000000-0005-0000-0000-000041120000}"/>
    <cellStyle name="Comma 2 2 5 2 4 2 5" xfId="10179" xr:uid="{00000000-0005-0000-0000-000042120000}"/>
    <cellStyle name="Comma 2 2 5 2 4 2 6" xfId="5217" xr:uid="{00000000-0005-0000-0000-000043120000}"/>
    <cellStyle name="Comma 2 2 5 2 4 3" xfId="1208" xr:uid="{00000000-0005-0000-0000-000044120000}"/>
    <cellStyle name="Comma 2 2 5 2 4 3 2" xfId="2430" xr:uid="{00000000-0005-0000-0000-000045120000}"/>
    <cellStyle name="Comma 2 2 5 2 4 3 2 2" xfId="11725" xr:uid="{00000000-0005-0000-0000-000046120000}"/>
    <cellStyle name="Comma 2 2 5 2 4 3 2 3" xfId="8633" xr:uid="{00000000-0005-0000-0000-000047120000}"/>
    <cellStyle name="Comma 2 2 5 2 4 3 3" xfId="4300" xr:uid="{00000000-0005-0000-0000-000048120000}"/>
    <cellStyle name="Comma 2 2 5 2 4 3 3 2" xfId="13595" xr:uid="{00000000-0005-0000-0000-000049120000}"/>
    <cellStyle name="Comma 2 2 5 2 4 3 3 3" xfId="7411" xr:uid="{00000000-0005-0000-0000-00004A120000}"/>
    <cellStyle name="Comma 2 2 5 2 4 3 4" xfId="10503" xr:uid="{00000000-0005-0000-0000-00004B120000}"/>
    <cellStyle name="Comma 2 2 5 2 4 3 5" xfId="5541" xr:uid="{00000000-0005-0000-0000-00004C120000}"/>
    <cellStyle name="Comma 2 2 5 2 4 4" xfId="451" xr:uid="{00000000-0005-0000-0000-00004D120000}"/>
    <cellStyle name="Comma 2 2 5 2 4 4 2" xfId="2608" xr:uid="{00000000-0005-0000-0000-00004E120000}"/>
    <cellStyle name="Comma 2 2 5 2 4 4 2 2" xfId="11903" xr:uid="{00000000-0005-0000-0000-00004F120000}"/>
    <cellStyle name="Comma 2 2 5 2 4 4 2 3" xfId="8811" xr:uid="{00000000-0005-0000-0000-000050120000}"/>
    <cellStyle name="Comma 2 2 5 2 4 4 3" xfId="3543" xr:uid="{00000000-0005-0000-0000-000051120000}"/>
    <cellStyle name="Comma 2 2 5 2 4 4 3 2" xfId="12838" xr:uid="{00000000-0005-0000-0000-000052120000}"/>
    <cellStyle name="Comma 2 2 5 2 4 4 3 3" xfId="6654" xr:uid="{00000000-0005-0000-0000-000053120000}"/>
    <cellStyle name="Comma 2 2 5 2 4 4 4" xfId="9746" xr:uid="{00000000-0005-0000-0000-000054120000}"/>
    <cellStyle name="Comma 2 2 5 2 4 4 5" xfId="5719" xr:uid="{00000000-0005-0000-0000-000055120000}"/>
    <cellStyle name="Comma 2 2 5 2 4 5" xfId="1673" xr:uid="{00000000-0005-0000-0000-000056120000}"/>
    <cellStyle name="Comma 2 2 5 2 4 5 2" xfId="10968" xr:uid="{00000000-0005-0000-0000-000057120000}"/>
    <cellStyle name="Comma 2 2 5 2 4 5 3" xfId="7876" xr:uid="{00000000-0005-0000-0000-000058120000}"/>
    <cellStyle name="Comma 2 2 5 2 4 6" xfId="3365" xr:uid="{00000000-0005-0000-0000-000059120000}"/>
    <cellStyle name="Comma 2 2 5 2 4 6 2" xfId="12660" xr:uid="{00000000-0005-0000-0000-00005A120000}"/>
    <cellStyle name="Comma 2 2 5 2 4 6 3" xfId="6476" xr:uid="{00000000-0005-0000-0000-00005B120000}"/>
    <cellStyle name="Comma 2 2 5 2 4 7" xfId="9568" xr:uid="{00000000-0005-0000-0000-00005C120000}"/>
    <cellStyle name="Comma 2 2 5 2 4 8" xfId="4784" xr:uid="{00000000-0005-0000-0000-00005D120000}"/>
    <cellStyle name="Comma 2 2 5 2 5" xfId="111" xr:uid="{00000000-0005-0000-0000-00005E120000}"/>
    <cellStyle name="Comma 2 2 5 2 5 2" xfId="722" xr:uid="{00000000-0005-0000-0000-00005F120000}"/>
    <cellStyle name="Comma 2 2 5 2 5 2 2" xfId="1369" xr:uid="{00000000-0005-0000-0000-000060120000}"/>
    <cellStyle name="Comma 2 2 5 2 5 2 2 2" xfId="2879" xr:uid="{00000000-0005-0000-0000-000061120000}"/>
    <cellStyle name="Comma 2 2 5 2 5 2 2 2 2" xfId="12174" xr:uid="{00000000-0005-0000-0000-000062120000}"/>
    <cellStyle name="Comma 2 2 5 2 5 2 2 2 3" xfId="9082" xr:uid="{00000000-0005-0000-0000-000063120000}"/>
    <cellStyle name="Comma 2 2 5 2 5 2 2 3" xfId="4461" xr:uid="{00000000-0005-0000-0000-000064120000}"/>
    <cellStyle name="Comma 2 2 5 2 5 2 2 3 2" xfId="13756" xr:uid="{00000000-0005-0000-0000-000065120000}"/>
    <cellStyle name="Comma 2 2 5 2 5 2 2 3 3" xfId="7572" xr:uid="{00000000-0005-0000-0000-000066120000}"/>
    <cellStyle name="Comma 2 2 5 2 5 2 2 4" xfId="10664" xr:uid="{00000000-0005-0000-0000-000067120000}"/>
    <cellStyle name="Comma 2 2 5 2 5 2 2 5" xfId="5990" xr:uid="{00000000-0005-0000-0000-000068120000}"/>
    <cellStyle name="Comma 2 2 5 2 5 2 3" xfId="1944" xr:uid="{00000000-0005-0000-0000-000069120000}"/>
    <cellStyle name="Comma 2 2 5 2 5 2 3 2" xfId="11239" xr:uid="{00000000-0005-0000-0000-00006A120000}"/>
    <cellStyle name="Comma 2 2 5 2 5 2 3 3" xfId="8147" xr:uid="{00000000-0005-0000-0000-00006B120000}"/>
    <cellStyle name="Comma 2 2 5 2 5 2 4" xfId="3814" xr:uid="{00000000-0005-0000-0000-00006C120000}"/>
    <cellStyle name="Comma 2 2 5 2 5 2 4 2" xfId="13109" xr:uid="{00000000-0005-0000-0000-00006D120000}"/>
    <cellStyle name="Comma 2 2 5 2 5 2 4 3" xfId="6925" xr:uid="{00000000-0005-0000-0000-00006E120000}"/>
    <cellStyle name="Comma 2 2 5 2 5 2 5" xfId="10017" xr:uid="{00000000-0005-0000-0000-00006F120000}"/>
    <cellStyle name="Comma 2 2 5 2 5 2 6" xfId="5055" xr:uid="{00000000-0005-0000-0000-000070120000}"/>
    <cellStyle name="Comma 2 2 5 2 5 3" xfId="1046" xr:uid="{00000000-0005-0000-0000-000071120000}"/>
    <cellStyle name="Comma 2 2 5 2 5 3 2" xfId="2268" xr:uid="{00000000-0005-0000-0000-000072120000}"/>
    <cellStyle name="Comma 2 2 5 2 5 3 2 2" xfId="11563" xr:uid="{00000000-0005-0000-0000-000073120000}"/>
    <cellStyle name="Comma 2 2 5 2 5 3 2 3" xfId="8471" xr:uid="{00000000-0005-0000-0000-000074120000}"/>
    <cellStyle name="Comma 2 2 5 2 5 3 3" xfId="4138" xr:uid="{00000000-0005-0000-0000-000075120000}"/>
    <cellStyle name="Comma 2 2 5 2 5 3 3 2" xfId="13433" xr:uid="{00000000-0005-0000-0000-000076120000}"/>
    <cellStyle name="Comma 2 2 5 2 5 3 3 3" xfId="7249" xr:uid="{00000000-0005-0000-0000-000077120000}"/>
    <cellStyle name="Comma 2 2 5 2 5 3 4" xfId="10341" xr:uid="{00000000-0005-0000-0000-000078120000}"/>
    <cellStyle name="Comma 2 2 5 2 5 3 5" xfId="5379" xr:uid="{00000000-0005-0000-0000-000079120000}"/>
    <cellStyle name="Comma 2 2 5 2 5 4" xfId="600" xr:uid="{00000000-0005-0000-0000-00007A120000}"/>
    <cellStyle name="Comma 2 2 5 2 5 4 2" xfId="2757" xr:uid="{00000000-0005-0000-0000-00007B120000}"/>
    <cellStyle name="Comma 2 2 5 2 5 4 2 2" xfId="12052" xr:uid="{00000000-0005-0000-0000-00007C120000}"/>
    <cellStyle name="Comma 2 2 5 2 5 4 2 3" xfId="8960" xr:uid="{00000000-0005-0000-0000-00007D120000}"/>
    <cellStyle name="Comma 2 2 5 2 5 4 3" xfId="3692" xr:uid="{00000000-0005-0000-0000-00007E120000}"/>
    <cellStyle name="Comma 2 2 5 2 5 4 3 2" xfId="12987" xr:uid="{00000000-0005-0000-0000-00007F120000}"/>
    <cellStyle name="Comma 2 2 5 2 5 4 3 3" xfId="6803" xr:uid="{00000000-0005-0000-0000-000080120000}"/>
    <cellStyle name="Comma 2 2 5 2 5 4 4" xfId="9895" xr:uid="{00000000-0005-0000-0000-000081120000}"/>
    <cellStyle name="Comma 2 2 5 2 5 4 5" xfId="5868" xr:uid="{00000000-0005-0000-0000-000082120000}"/>
    <cellStyle name="Comma 2 2 5 2 5 5" xfId="1822" xr:uid="{00000000-0005-0000-0000-000083120000}"/>
    <cellStyle name="Comma 2 2 5 2 5 5 2" xfId="11117" xr:uid="{00000000-0005-0000-0000-000084120000}"/>
    <cellStyle name="Comma 2 2 5 2 5 5 3" xfId="8025" xr:uid="{00000000-0005-0000-0000-000085120000}"/>
    <cellStyle name="Comma 2 2 5 2 5 6" xfId="3203" xr:uid="{00000000-0005-0000-0000-000086120000}"/>
    <cellStyle name="Comma 2 2 5 2 5 6 2" xfId="12498" xr:uid="{00000000-0005-0000-0000-000087120000}"/>
    <cellStyle name="Comma 2 2 5 2 5 6 3" xfId="6314" xr:uid="{00000000-0005-0000-0000-000088120000}"/>
    <cellStyle name="Comma 2 2 5 2 5 7" xfId="9406" xr:uid="{00000000-0005-0000-0000-000089120000}"/>
    <cellStyle name="Comma 2 2 5 2 5 8" xfId="4933" xr:uid="{00000000-0005-0000-0000-00008A120000}"/>
    <cellStyle name="Comma 2 2 5 2 6" xfId="648" xr:uid="{00000000-0005-0000-0000-00008B120000}"/>
    <cellStyle name="Comma 2 2 5 2 6 2" xfId="1296" xr:uid="{00000000-0005-0000-0000-00008C120000}"/>
    <cellStyle name="Comma 2 2 5 2 6 2 2" xfId="2805" xr:uid="{00000000-0005-0000-0000-00008D120000}"/>
    <cellStyle name="Comma 2 2 5 2 6 2 2 2" xfId="12100" xr:uid="{00000000-0005-0000-0000-00008E120000}"/>
    <cellStyle name="Comma 2 2 5 2 6 2 2 3" xfId="9008" xr:uid="{00000000-0005-0000-0000-00008F120000}"/>
    <cellStyle name="Comma 2 2 5 2 6 2 3" xfId="4388" xr:uid="{00000000-0005-0000-0000-000090120000}"/>
    <cellStyle name="Comma 2 2 5 2 6 2 3 2" xfId="13683" xr:uid="{00000000-0005-0000-0000-000091120000}"/>
    <cellStyle name="Comma 2 2 5 2 6 2 3 3" xfId="7499" xr:uid="{00000000-0005-0000-0000-000092120000}"/>
    <cellStyle name="Comma 2 2 5 2 6 2 4" xfId="10591" xr:uid="{00000000-0005-0000-0000-000093120000}"/>
    <cellStyle name="Comma 2 2 5 2 6 2 5" xfId="5916" xr:uid="{00000000-0005-0000-0000-000094120000}"/>
    <cellStyle name="Comma 2 2 5 2 6 3" xfId="1870" xr:uid="{00000000-0005-0000-0000-000095120000}"/>
    <cellStyle name="Comma 2 2 5 2 6 3 2" xfId="11165" xr:uid="{00000000-0005-0000-0000-000096120000}"/>
    <cellStyle name="Comma 2 2 5 2 6 3 3" xfId="8073" xr:uid="{00000000-0005-0000-0000-000097120000}"/>
    <cellStyle name="Comma 2 2 5 2 6 4" xfId="3740" xr:uid="{00000000-0005-0000-0000-000098120000}"/>
    <cellStyle name="Comma 2 2 5 2 6 4 2" xfId="13035" xr:uid="{00000000-0005-0000-0000-000099120000}"/>
    <cellStyle name="Comma 2 2 5 2 6 4 3" xfId="6851" xr:uid="{00000000-0005-0000-0000-00009A120000}"/>
    <cellStyle name="Comma 2 2 5 2 6 5" xfId="9943" xr:uid="{00000000-0005-0000-0000-00009B120000}"/>
    <cellStyle name="Comma 2 2 5 2 6 6" xfId="4981" xr:uid="{00000000-0005-0000-0000-00009C120000}"/>
    <cellStyle name="Comma 2 2 5 2 7" xfId="972" xr:uid="{00000000-0005-0000-0000-00009D120000}"/>
    <cellStyle name="Comma 2 2 5 2 7 2" xfId="2194" xr:uid="{00000000-0005-0000-0000-00009E120000}"/>
    <cellStyle name="Comma 2 2 5 2 7 2 2" xfId="11489" xr:uid="{00000000-0005-0000-0000-00009F120000}"/>
    <cellStyle name="Comma 2 2 5 2 7 2 3" xfId="8397" xr:uid="{00000000-0005-0000-0000-0000A0120000}"/>
    <cellStyle name="Comma 2 2 5 2 7 3" xfId="4064" xr:uid="{00000000-0005-0000-0000-0000A1120000}"/>
    <cellStyle name="Comma 2 2 5 2 7 3 2" xfId="13359" xr:uid="{00000000-0005-0000-0000-0000A2120000}"/>
    <cellStyle name="Comma 2 2 5 2 7 3 3" xfId="7175" xr:uid="{00000000-0005-0000-0000-0000A3120000}"/>
    <cellStyle name="Comma 2 2 5 2 7 4" xfId="10267" xr:uid="{00000000-0005-0000-0000-0000A4120000}"/>
    <cellStyle name="Comma 2 2 5 2 7 5" xfId="5305" xr:uid="{00000000-0005-0000-0000-0000A5120000}"/>
    <cellStyle name="Comma 2 2 5 2 8" xfId="378" xr:uid="{00000000-0005-0000-0000-0000A6120000}"/>
    <cellStyle name="Comma 2 2 5 2 8 2" xfId="2535" xr:uid="{00000000-0005-0000-0000-0000A7120000}"/>
    <cellStyle name="Comma 2 2 5 2 8 2 2" xfId="11830" xr:uid="{00000000-0005-0000-0000-0000A8120000}"/>
    <cellStyle name="Comma 2 2 5 2 8 2 3" xfId="8738" xr:uid="{00000000-0005-0000-0000-0000A9120000}"/>
    <cellStyle name="Comma 2 2 5 2 8 3" xfId="3470" xr:uid="{00000000-0005-0000-0000-0000AA120000}"/>
    <cellStyle name="Comma 2 2 5 2 8 3 2" xfId="12765" xr:uid="{00000000-0005-0000-0000-0000AB120000}"/>
    <cellStyle name="Comma 2 2 5 2 8 3 3" xfId="6581" xr:uid="{00000000-0005-0000-0000-0000AC120000}"/>
    <cellStyle name="Comma 2 2 5 2 8 4" xfId="9673" xr:uid="{00000000-0005-0000-0000-0000AD120000}"/>
    <cellStyle name="Comma 2 2 5 2 8 5" xfId="5646" xr:uid="{00000000-0005-0000-0000-0000AE120000}"/>
    <cellStyle name="Comma 2 2 5 2 9" xfId="1600" xr:uid="{00000000-0005-0000-0000-0000AF120000}"/>
    <cellStyle name="Comma 2 2 5 2 9 2" xfId="10895" xr:uid="{00000000-0005-0000-0000-0000B0120000}"/>
    <cellStyle name="Comma 2 2 5 2 9 3" xfId="7803" xr:uid="{00000000-0005-0000-0000-0000B1120000}"/>
    <cellStyle name="Comma 2 2 5 3" xfId="54" xr:uid="{00000000-0005-0000-0000-0000B2120000}"/>
    <cellStyle name="Comma 2 2 5 3 10" xfId="9349" xr:uid="{00000000-0005-0000-0000-0000B3120000}"/>
    <cellStyle name="Comma 2 2 5 3 11" xfId="4727" xr:uid="{00000000-0005-0000-0000-0000B4120000}"/>
    <cellStyle name="Comma 2 2 5 3 2" xfId="216" xr:uid="{00000000-0005-0000-0000-0000B5120000}"/>
    <cellStyle name="Comma 2 2 5 3 2 2" xfId="827" xr:uid="{00000000-0005-0000-0000-0000B6120000}"/>
    <cellStyle name="Comma 2 2 5 3 2 2 2" xfId="1438" xr:uid="{00000000-0005-0000-0000-0000B7120000}"/>
    <cellStyle name="Comma 2 2 5 3 2 2 2 2" xfId="2984" xr:uid="{00000000-0005-0000-0000-0000B8120000}"/>
    <cellStyle name="Comma 2 2 5 3 2 2 2 2 2" xfId="12279" xr:uid="{00000000-0005-0000-0000-0000B9120000}"/>
    <cellStyle name="Comma 2 2 5 3 2 2 2 2 3" xfId="9187" xr:uid="{00000000-0005-0000-0000-0000BA120000}"/>
    <cellStyle name="Comma 2 2 5 3 2 2 2 3" xfId="4530" xr:uid="{00000000-0005-0000-0000-0000BB120000}"/>
    <cellStyle name="Comma 2 2 5 3 2 2 2 3 2" xfId="13825" xr:uid="{00000000-0005-0000-0000-0000BC120000}"/>
    <cellStyle name="Comma 2 2 5 3 2 2 2 3 3" xfId="7641" xr:uid="{00000000-0005-0000-0000-0000BD120000}"/>
    <cellStyle name="Comma 2 2 5 3 2 2 2 4" xfId="10733" xr:uid="{00000000-0005-0000-0000-0000BE120000}"/>
    <cellStyle name="Comma 2 2 5 3 2 2 2 5" xfId="6095" xr:uid="{00000000-0005-0000-0000-0000BF120000}"/>
    <cellStyle name="Comma 2 2 5 3 2 2 3" xfId="2049" xr:uid="{00000000-0005-0000-0000-0000C0120000}"/>
    <cellStyle name="Comma 2 2 5 3 2 2 3 2" xfId="11344" xr:uid="{00000000-0005-0000-0000-0000C1120000}"/>
    <cellStyle name="Comma 2 2 5 3 2 2 3 3" xfId="8252" xr:uid="{00000000-0005-0000-0000-0000C2120000}"/>
    <cellStyle name="Comma 2 2 5 3 2 2 4" xfId="3919" xr:uid="{00000000-0005-0000-0000-0000C3120000}"/>
    <cellStyle name="Comma 2 2 5 3 2 2 4 2" xfId="13214" xr:uid="{00000000-0005-0000-0000-0000C4120000}"/>
    <cellStyle name="Comma 2 2 5 3 2 2 4 3" xfId="7030" xr:uid="{00000000-0005-0000-0000-0000C5120000}"/>
    <cellStyle name="Comma 2 2 5 3 2 2 5" xfId="10122" xr:uid="{00000000-0005-0000-0000-0000C6120000}"/>
    <cellStyle name="Comma 2 2 5 3 2 2 6" xfId="5160" xr:uid="{00000000-0005-0000-0000-0000C7120000}"/>
    <cellStyle name="Comma 2 2 5 3 2 3" xfId="1151" xr:uid="{00000000-0005-0000-0000-0000C8120000}"/>
    <cellStyle name="Comma 2 2 5 3 2 3 2" xfId="2373" xr:uid="{00000000-0005-0000-0000-0000C9120000}"/>
    <cellStyle name="Comma 2 2 5 3 2 3 2 2" xfId="11668" xr:uid="{00000000-0005-0000-0000-0000CA120000}"/>
    <cellStyle name="Comma 2 2 5 3 2 3 2 3" xfId="8576" xr:uid="{00000000-0005-0000-0000-0000CB120000}"/>
    <cellStyle name="Comma 2 2 5 3 2 3 3" xfId="4243" xr:uid="{00000000-0005-0000-0000-0000CC120000}"/>
    <cellStyle name="Comma 2 2 5 3 2 3 3 2" xfId="13538" xr:uid="{00000000-0005-0000-0000-0000CD120000}"/>
    <cellStyle name="Comma 2 2 5 3 2 3 3 3" xfId="7354" xr:uid="{00000000-0005-0000-0000-0000CE120000}"/>
    <cellStyle name="Comma 2 2 5 3 2 3 4" xfId="10446" xr:uid="{00000000-0005-0000-0000-0000CF120000}"/>
    <cellStyle name="Comma 2 2 5 3 2 3 5" xfId="5484" xr:uid="{00000000-0005-0000-0000-0000D0120000}"/>
    <cellStyle name="Comma 2 2 5 3 2 4" xfId="556" xr:uid="{00000000-0005-0000-0000-0000D1120000}"/>
    <cellStyle name="Comma 2 2 5 3 2 4 2" xfId="2713" xr:uid="{00000000-0005-0000-0000-0000D2120000}"/>
    <cellStyle name="Comma 2 2 5 3 2 4 2 2" xfId="12008" xr:uid="{00000000-0005-0000-0000-0000D3120000}"/>
    <cellStyle name="Comma 2 2 5 3 2 4 2 3" xfId="8916" xr:uid="{00000000-0005-0000-0000-0000D4120000}"/>
    <cellStyle name="Comma 2 2 5 3 2 4 3" xfId="3648" xr:uid="{00000000-0005-0000-0000-0000D5120000}"/>
    <cellStyle name="Comma 2 2 5 3 2 4 3 2" xfId="12943" xr:uid="{00000000-0005-0000-0000-0000D6120000}"/>
    <cellStyle name="Comma 2 2 5 3 2 4 3 3" xfId="6759" xr:uid="{00000000-0005-0000-0000-0000D7120000}"/>
    <cellStyle name="Comma 2 2 5 3 2 4 4" xfId="9851" xr:uid="{00000000-0005-0000-0000-0000D8120000}"/>
    <cellStyle name="Comma 2 2 5 3 2 4 5" xfId="5824" xr:uid="{00000000-0005-0000-0000-0000D9120000}"/>
    <cellStyle name="Comma 2 2 5 3 2 5" xfId="1778" xr:uid="{00000000-0005-0000-0000-0000DA120000}"/>
    <cellStyle name="Comma 2 2 5 3 2 5 2" xfId="11073" xr:uid="{00000000-0005-0000-0000-0000DB120000}"/>
    <cellStyle name="Comma 2 2 5 3 2 5 3" xfId="7981" xr:uid="{00000000-0005-0000-0000-0000DC120000}"/>
    <cellStyle name="Comma 2 2 5 3 2 6" xfId="3308" xr:uid="{00000000-0005-0000-0000-0000DD120000}"/>
    <cellStyle name="Comma 2 2 5 3 2 6 2" xfId="12603" xr:uid="{00000000-0005-0000-0000-0000DE120000}"/>
    <cellStyle name="Comma 2 2 5 3 2 6 3" xfId="6419" xr:uid="{00000000-0005-0000-0000-0000DF120000}"/>
    <cellStyle name="Comma 2 2 5 3 2 7" xfId="9511" xr:uid="{00000000-0005-0000-0000-0000E0120000}"/>
    <cellStyle name="Comma 2 2 5 3 2 8" xfId="4889" xr:uid="{00000000-0005-0000-0000-0000E1120000}"/>
    <cellStyle name="Comma 2 2 5 3 3" xfId="289" xr:uid="{00000000-0005-0000-0000-0000E2120000}"/>
    <cellStyle name="Comma 2 2 5 3 3 2" xfId="900" xr:uid="{00000000-0005-0000-0000-0000E3120000}"/>
    <cellStyle name="Comma 2 2 5 3 3 2 2" xfId="1511" xr:uid="{00000000-0005-0000-0000-0000E4120000}"/>
    <cellStyle name="Comma 2 2 5 3 3 2 2 2" xfId="3057" xr:uid="{00000000-0005-0000-0000-0000E5120000}"/>
    <cellStyle name="Comma 2 2 5 3 3 2 2 2 2" xfId="12352" xr:uid="{00000000-0005-0000-0000-0000E6120000}"/>
    <cellStyle name="Comma 2 2 5 3 3 2 2 2 3" xfId="9260" xr:uid="{00000000-0005-0000-0000-0000E7120000}"/>
    <cellStyle name="Comma 2 2 5 3 3 2 2 3" xfId="4603" xr:uid="{00000000-0005-0000-0000-0000E8120000}"/>
    <cellStyle name="Comma 2 2 5 3 3 2 2 3 2" xfId="13898" xr:uid="{00000000-0005-0000-0000-0000E9120000}"/>
    <cellStyle name="Comma 2 2 5 3 3 2 2 3 3" xfId="7714" xr:uid="{00000000-0005-0000-0000-0000EA120000}"/>
    <cellStyle name="Comma 2 2 5 3 3 2 2 4" xfId="10806" xr:uid="{00000000-0005-0000-0000-0000EB120000}"/>
    <cellStyle name="Comma 2 2 5 3 3 2 2 5" xfId="6168" xr:uid="{00000000-0005-0000-0000-0000EC120000}"/>
    <cellStyle name="Comma 2 2 5 3 3 2 3" xfId="2122" xr:uid="{00000000-0005-0000-0000-0000ED120000}"/>
    <cellStyle name="Comma 2 2 5 3 3 2 3 2" xfId="11417" xr:uid="{00000000-0005-0000-0000-0000EE120000}"/>
    <cellStyle name="Comma 2 2 5 3 3 2 3 3" xfId="8325" xr:uid="{00000000-0005-0000-0000-0000EF120000}"/>
    <cellStyle name="Comma 2 2 5 3 3 2 4" xfId="3992" xr:uid="{00000000-0005-0000-0000-0000F0120000}"/>
    <cellStyle name="Comma 2 2 5 3 3 2 4 2" xfId="13287" xr:uid="{00000000-0005-0000-0000-0000F1120000}"/>
    <cellStyle name="Comma 2 2 5 3 3 2 4 3" xfId="7103" xr:uid="{00000000-0005-0000-0000-0000F2120000}"/>
    <cellStyle name="Comma 2 2 5 3 3 2 5" xfId="10195" xr:uid="{00000000-0005-0000-0000-0000F3120000}"/>
    <cellStyle name="Comma 2 2 5 3 3 2 6" xfId="5233" xr:uid="{00000000-0005-0000-0000-0000F4120000}"/>
    <cellStyle name="Comma 2 2 5 3 3 3" xfId="1224" xr:uid="{00000000-0005-0000-0000-0000F5120000}"/>
    <cellStyle name="Comma 2 2 5 3 3 3 2" xfId="2446" xr:uid="{00000000-0005-0000-0000-0000F6120000}"/>
    <cellStyle name="Comma 2 2 5 3 3 3 2 2" xfId="11741" xr:uid="{00000000-0005-0000-0000-0000F7120000}"/>
    <cellStyle name="Comma 2 2 5 3 3 3 2 3" xfId="8649" xr:uid="{00000000-0005-0000-0000-0000F8120000}"/>
    <cellStyle name="Comma 2 2 5 3 3 3 3" xfId="4316" xr:uid="{00000000-0005-0000-0000-0000F9120000}"/>
    <cellStyle name="Comma 2 2 5 3 3 3 3 2" xfId="13611" xr:uid="{00000000-0005-0000-0000-0000FA120000}"/>
    <cellStyle name="Comma 2 2 5 3 3 3 3 3" xfId="7427" xr:uid="{00000000-0005-0000-0000-0000FB120000}"/>
    <cellStyle name="Comma 2 2 5 3 3 3 4" xfId="10519" xr:uid="{00000000-0005-0000-0000-0000FC120000}"/>
    <cellStyle name="Comma 2 2 5 3 3 3 5" xfId="5557" xr:uid="{00000000-0005-0000-0000-0000FD120000}"/>
    <cellStyle name="Comma 2 2 5 3 3 4" xfId="467" xr:uid="{00000000-0005-0000-0000-0000FE120000}"/>
    <cellStyle name="Comma 2 2 5 3 3 4 2" xfId="2624" xr:uid="{00000000-0005-0000-0000-0000FF120000}"/>
    <cellStyle name="Comma 2 2 5 3 3 4 2 2" xfId="11919" xr:uid="{00000000-0005-0000-0000-000000130000}"/>
    <cellStyle name="Comma 2 2 5 3 3 4 2 3" xfId="8827" xr:uid="{00000000-0005-0000-0000-000001130000}"/>
    <cellStyle name="Comma 2 2 5 3 3 4 3" xfId="3559" xr:uid="{00000000-0005-0000-0000-000002130000}"/>
    <cellStyle name="Comma 2 2 5 3 3 4 3 2" xfId="12854" xr:uid="{00000000-0005-0000-0000-000003130000}"/>
    <cellStyle name="Comma 2 2 5 3 3 4 3 3" xfId="6670" xr:uid="{00000000-0005-0000-0000-000004130000}"/>
    <cellStyle name="Comma 2 2 5 3 3 4 4" xfId="9762" xr:uid="{00000000-0005-0000-0000-000005130000}"/>
    <cellStyle name="Comma 2 2 5 3 3 4 5" xfId="5735" xr:uid="{00000000-0005-0000-0000-000006130000}"/>
    <cellStyle name="Comma 2 2 5 3 3 5" xfId="1689" xr:uid="{00000000-0005-0000-0000-000007130000}"/>
    <cellStyle name="Comma 2 2 5 3 3 5 2" xfId="10984" xr:uid="{00000000-0005-0000-0000-000008130000}"/>
    <cellStyle name="Comma 2 2 5 3 3 5 3" xfId="7892" xr:uid="{00000000-0005-0000-0000-000009130000}"/>
    <cellStyle name="Comma 2 2 5 3 3 6" xfId="3381" xr:uid="{00000000-0005-0000-0000-00000A130000}"/>
    <cellStyle name="Comma 2 2 5 3 3 6 2" xfId="12676" xr:uid="{00000000-0005-0000-0000-00000B130000}"/>
    <cellStyle name="Comma 2 2 5 3 3 6 3" xfId="6492" xr:uid="{00000000-0005-0000-0000-00000C130000}"/>
    <cellStyle name="Comma 2 2 5 3 3 7" xfId="9584" xr:uid="{00000000-0005-0000-0000-00000D130000}"/>
    <cellStyle name="Comma 2 2 5 3 3 8" xfId="4800" xr:uid="{00000000-0005-0000-0000-00000E130000}"/>
    <cellStyle name="Comma 2 2 5 3 4" xfId="127" xr:uid="{00000000-0005-0000-0000-00000F130000}"/>
    <cellStyle name="Comma 2 2 5 3 4 2" xfId="1062" xr:uid="{00000000-0005-0000-0000-000010130000}"/>
    <cellStyle name="Comma 2 2 5 3 4 2 2" xfId="2284" xr:uid="{00000000-0005-0000-0000-000011130000}"/>
    <cellStyle name="Comma 2 2 5 3 4 2 2 2" xfId="11579" xr:uid="{00000000-0005-0000-0000-000012130000}"/>
    <cellStyle name="Comma 2 2 5 3 4 2 2 3" xfId="8487" xr:uid="{00000000-0005-0000-0000-000013130000}"/>
    <cellStyle name="Comma 2 2 5 3 4 2 3" xfId="4154" xr:uid="{00000000-0005-0000-0000-000014130000}"/>
    <cellStyle name="Comma 2 2 5 3 4 2 3 2" xfId="13449" xr:uid="{00000000-0005-0000-0000-000015130000}"/>
    <cellStyle name="Comma 2 2 5 3 4 2 3 3" xfId="7265" xr:uid="{00000000-0005-0000-0000-000016130000}"/>
    <cellStyle name="Comma 2 2 5 3 4 2 4" xfId="10357" xr:uid="{00000000-0005-0000-0000-000017130000}"/>
    <cellStyle name="Comma 2 2 5 3 4 2 5" xfId="5395" xr:uid="{00000000-0005-0000-0000-000018130000}"/>
    <cellStyle name="Comma 2 2 5 3 4 3" xfId="738" xr:uid="{00000000-0005-0000-0000-000019130000}"/>
    <cellStyle name="Comma 2 2 5 3 4 3 2" xfId="2895" xr:uid="{00000000-0005-0000-0000-00001A130000}"/>
    <cellStyle name="Comma 2 2 5 3 4 3 2 2" xfId="12190" xr:uid="{00000000-0005-0000-0000-00001B130000}"/>
    <cellStyle name="Comma 2 2 5 3 4 3 2 3" xfId="9098" xr:uid="{00000000-0005-0000-0000-00001C130000}"/>
    <cellStyle name="Comma 2 2 5 3 4 3 3" xfId="3830" xr:uid="{00000000-0005-0000-0000-00001D130000}"/>
    <cellStyle name="Comma 2 2 5 3 4 3 3 2" xfId="13125" xr:uid="{00000000-0005-0000-0000-00001E130000}"/>
    <cellStyle name="Comma 2 2 5 3 4 3 3 3" xfId="6941" xr:uid="{00000000-0005-0000-0000-00001F130000}"/>
    <cellStyle name="Comma 2 2 5 3 4 3 4" xfId="10033" xr:uid="{00000000-0005-0000-0000-000020130000}"/>
    <cellStyle name="Comma 2 2 5 3 4 3 5" xfId="6006" xr:uid="{00000000-0005-0000-0000-000021130000}"/>
    <cellStyle name="Comma 2 2 5 3 4 4" xfId="1960" xr:uid="{00000000-0005-0000-0000-000022130000}"/>
    <cellStyle name="Comma 2 2 5 3 4 4 2" xfId="11255" xr:uid="{00000000-0005-0000-0000-000023130000}"/>
    <cellStyle name="Comma 2 2 5 3 4 4 3" xfId="8163" xr:uid="{00000000-0005-0000-0000-000024130000}"/>
    <cellStyle name="Comma 2 2 5 3 4 5" xfId="3219" xr:uid="{00000000-0005-0000-0000-000025130000}"/>
    <cellStyle name="Comma 2 2 5 3 4 5 2" xfId="12514" xr:uid="{00000000-0005-0000-0000-000026130000}"/>
    <cellStyle name="Comma 2 2 5 3 4 5 3" xfId="6330" xr:uid="{00000000-0005-0000-0000-000027130000}"/>
    <cellStyle name="Comma 2 2 5 3 4 6" xfId="9422" xr:uid="{00000000-0005-0000-0000-000028130000}"/>
    <cellStyle name="Comma 2 2 5 3 4 7" xfId="5071" xr:uid="{00000000-0005-0000-0000-000029130000}"/>
    <cellStyle name="Comma 2 2 5 3 5" xfId="665" xr:uid="{00000000-0005-0000-0000-00002A130000}"/>
    <cellStyle name="Comma 2 2 5 3 5 2" xfId="1313" xr:uid="{00000000-0005-0000-0000-00002B130000}"/>
    <cellStyle name="Comma 2 2 5 3 5 2 2" xfId="2822" xr:uid="{00000000-0005-0000-0000-00002C130000}"/>
    <cellStyle name="Comma 2 2 5 3 5 2 2 2" xfId="12117" xr:uid="{00000000-0005-0000-0000-00002D130000}"/>
    <cellStyle name="Comma 2 2 5 3 5 2 2 3" xfId="9025" xr:uid="{00000000-0005-0000-0000-00002E130000}"/>
    <cellStyle name="Comma 2 2 5 3 5 2 3" xfId="4405" xr:uid="{00000000-0005-0000-0000-00002F130000}"/>
    <cellStyle name="Comma 2 2 5 3 5 2 3 2" xfId="13700" xr:uid="{00000000-0005-0000-0000-000030130000}"/>
    <cellStyle name="Comma 2 2 5 3 5 2 3 3" xfId="7516" xr:uid="{00000000-0005-0000-0000-000031130000}"/>
    <cellStyle name="Comma 2 2 5 3 5 2 4" xfId="10608" xr:uid="{00000000-0005-0000-0000-000032130000}"/>
    <cellStyle name="Comma 2 2 5 3 5 2 5" xfId="5933" xr:uid="{00000000-0005-0000-0000-000033130000}"/>
    <cellStyle name="Comma 2 2 5 3 5 3" xfId="1887" xr:uid="{00000000-0005-0000-0000-000034130000}"/>
    <cellStyle name="Comma 2 2 5 3 5 3 2" xfId="11182" xr:uid="{00000000-0005-0000-0000-000035130000}"/>
    <cellStyle name="Comma 2 2 5 3 5 3 3" xfId="8090" xr:uid="{00000000-0005-0000-0000-000036130000}"/>
    <cellStyle name="Comma 2 2 5 3 5 4" xfId="3757" xr:uid="{00000000-0005-0000-0000-000037130000}"/>
    <cellStyle name="Comma 2 2 5 3 5 4 2" xfId="13052" xr:uid="{00000000-0005-0000-0000-000038130000}"/>
    <cellStyle name="Comma 2 2 5 3 5 4 3" xfId="6868" xr:uid="{00000000-0005-0000-0000-000039130000}"/>
    <cellStyle name="Comma 2 2 5 3 5 5" xfId="9960" xr:uid="{00000000-0005-0000-0000-00003A130000}"/>
    <cellStyle name="Comma 2 2 5 3 5 6" xfId="4998" xr:uid="{00000000-0005-0000-0000-00003B130000}"/>
    <cellStyle name="Comma 2 2 5 3 6" xfId="989" xr:uid="{00000000-0005-0000-0000-00003C130000}"/>
    <cellStyle name="Comma 2 2 5 3 6 2" xfId="2211" xr:uid="{00000000-0005-0000-0000-00003D130000}"/>
    <cellStyle name="Comma 2 2 5 3 6 2 2" xfId="11506" xr:uid="{00000000-0005-0000-0000-00003E130000}"/>
    <cellStyle name="Comma 2 2 5 3 6 2 3" xfId="8414" xr:uid="{00000000-0005-0000-0000-00003F130000}"/>
    <cellStyle name="Comma 2 2 5 3 6 3" xfId="4081" xr:uid="{00000000-0005-0000-0000-000040130000}"/>
    <cellStyle name="Comma 2 2 5 3 6 3 2" xfId="13376" xr:uid="{00000000-0005-0000-0000-000041130000}"/>
    <cellStyle name="Comma 2 2 5 3 6 3 3" xfId="7192" xr:uid="{00000000-0005-0000-0000-000042130000}"/>
    <cellStyle name="Comma 2 2 5 3 6 4" xfId="10284" xr:uid="{00000000-0005-0000-0000-000043130000}"/>
    <cellStyle name="Comma 2 2 5 3 6 5" xfId="5322" xr:uid="{00000000-0005-0000-0000-000044130000}"/>
    <cellStyle name="Comma 2 2 5 3 7" xfId="394" xr:uid="{00000000-0005-0000-0000-000045130000}"/>
    <cellStyle name="Comma 2 2 5 3 7 2" xfId="2551" xr:uid="{00000000-0005-0000-0000-000046130000}"/>
    <cellStyle name="Comma 2 2 5 3 7 2 2" xfId="11846" xr:uid="{00000000-0005-0000-0000-000047130000}"/>
    <cellStyle name="Comma 2 2 5 3 7 2 3" xfId="8754" xr:uid="{00000000-0005-0000-0000-000048130000}"/>
    <cellStyle name="Comma 2 2 5 3 7 3" xfId="3486" xr:uid="{00000000-0005-0000-0000-000049130000}"/>
    <cellStyle name="Comma 2 2 5 3 7 3 2" xfId="12781" xr:uid="{00000000-0005-0000-0000-00004A130000}"/>
    <cellStyle name="Comma 2 2 5 3 7 3 3" xfId="6597" xr:uid="{00000000-0005-0000-0000-00004B130000}"/>
    <cellStyle name="Comma 2 2 5 3 7 4" xfId="9689" xr:uid="{00000000-0005-0000-0000-00004C130000}"/>
    <cellStyle name="Comma 2 2 5 3 7 5" xfId="5662" xr:uid="{00000000-0005-0000-0000-00004D130000}"/>
    <cellStyle name="Comma 2 2 5 3 8" xfId="1616" xr:uid="{00000000-0005-0000-0000-00004E130000}"/>
    <cellStyle name="Comma 2 2 5 3 8 2" xfId="10911" xr:uid="{00000000-0005-0000-0000-00004F130000}"/>
    <cellStyle name="Comma 2 2 5 3 8 3" xfId="7819" xr:uid="{00000000-0005-0000-0000-000050130000}"/>
    <cellStyle name="Comma 2 2 5 3 9" xfId="3146" xr:uid="{00000000-0005-0000-0000-000051130000}"/>
    <cellStyle name="Comma 2 2 5 3 9 2" xfId="12441" xr:uid="{00000000-0005-0000-0000-000052130000}"/>
    <cellStyle name="Comma 2 2 5 3 9 3" xfId="6257" xr:uid="{00000000-0005-0000-0000-000053130000}"/>
    <cellStyle name="Comma 2 2 5 4" xfId="180" xr:uid="{00000000-0005-0000-0000-000054130000}"/>
    <cellStyle name="Comma 2 2 5 4 2" xfId="791" xr:uid="{00000000-0005-0000-0000-000055130000}"/>
    <cellStyle name="Comma 2 2 5 4 2 2" xfId="1402" xr:uid="{00000000-0005-0000-0000-000056130000}"/>
    <cellStyle name="Comma 2 2 5 4 2 2 2" xfId="2948" xr:uid="{00000000-0005-0000-0000-000057130000}"/>
    <cellStyle name="Comma 2 2 5 4 2 2 2 2" xfId="12243" xr:uid="{00000000-0005-0000-0000-000058130000}"/>
    <cellStyle name="Comma 2 2 5 4 2 2 2 3" xfId="9151" xr:uid="{00000000-0005-0000-0000-000059130000}"/>
    <cellStyle name="Comma 2 2 5 4 2 2 3" xfId="4494" xr:uid="{00000000-0005-0000-0000-00005A130000}"/>
    <cellStyle name="Comma 2 2 5 4 2 2 3 2" xfId="13789" xr:uid="{00000000-0005-0000-0000-00005B130000}"/>
    <cellStyle name="Comma 2 2 5 4 2 2 3 3" xfId="7605" xr:uid="{00000000-0005-0000-0000-00005C130000}"/>
    <cellStyle name="Comma 2 2 5 4 2 2 4" xfId="10697" xr:uid="{00000000-0005-0000-0000-00005D130000}"/>
    <cellStyle name="Comma 2 2 5 4 2 2 5" xfId="6059" xr:uid="{00000000-0005-0000-0000-00005E130000}"/>
    <cellStyle name="Comma 2 2 5 4 2 3" xfId="2013" xr:uid="{00000000-0005-0000-0000-00005F130000}"/>
    <cellStyle name="Comma 2 2 5 4 2 3 2" xfId="11308" xr:uid="{00000000-0005-0000-0000-000060130000}"/>
    <cellStyle name="Comma 2 2 5 4 2 3 3" xfId="8216" xr:uid="{00000000-0005-0000-0000-000061130000}"/>
    <cellStyle name="Comma 2 2 5 4 2 4" xfId="3883" xr:uid="{00000000-0005-0000-0000-000062130000}"/>
    <cellStyle name="Comma 2 2 5 4 2 4 2" xfId="13178" xr:uid="{00000000-0005-0000-0000-000063130000}"/>
    <cellStyle name="Comma 2 2 5 4 2 4 3" xfId="6994" xr:uid="{00000000-0005-0000-0000-000064130000}"/>
    <cellStyle name="Comma 2 2 5 4 2 5" xfId="10086" xr:uid="{00000000-0005-0000-0000-000065130000}"/>
    <cellStyle name="Comma 2 2 5 4 2 6" xfId="5124" xr:uid="{00000000-0005-0000-0000-000066130000}"/>
    <cellStyle name="Comma 2 2 5 4 3" xfId="1115" xr:uid="{00000000-0005-0000-0000-000067130000}"/>
    <cellStyle name="Comma 2 2 5 4 3 2" xfId="2337" xr:uid="{00000000-0005-0000-0000-000068130000}"/>
    <cellStyle name="Comma 2 2 5 4 3 2 2" xfId="11632" xr:uid="{00000000-0005-0000-0000-000069130000}"/>
    <cellStyle name="Comma 2 2 5 4 3 2 3" xfId="8540" xr:uid="{00000000-0005-0000-0000-00006A130000}"/>
    <cellStyle name="Comma 2 2 5 4 3 3" xfId="4207" xr:uid="{00000000-0005-0000-0000-00006B130000}"/>
    <cellStyle name="Comma 2 2 5 4 3 3 2" xfId="13502" xr:uid="{00000000-0005-0000-0000-00006C130000}"/>
    <cellStyle name="Comma 2 2 5 4 3 3 3" xfId="7318" xr:uid="{00000000-0005-0000-0000-00006D130000}"/>
    <cellStyle name="Comma 2 2 5 4 3 4" xfId="10410" xr:uid="{00000000-0005-0000-0000-00006E130000}"/>
    <cellStyle name="Comma 2 2 5 4 3 5" xfId="5448" xr:uid="{00000000-0005-0000-0000-00006F130000}"/>
    <cellStyle name="Comma 2 2 5 4 4" xfId="520" xr:uid="{00000000-0005-0000-0000-000070130000}"/>
    <cellStyle name="Comma 2 2 5 4 4 2" xfId="2677" xr:uid="{00000000-0005-0000-0000-000071130000}"/>
    <cellStyle name="Comma 2 2 5 4 4 2 2" xfId="11972" xr:uid="{00000000-0005-0000-0000-000072130000}"/>
    <cellStyle name="Comma 2 2 5 4 4 2 3" xfId="8880" xr:uid="{00000000-0005-0000-0000-000073130000}"/>
    <cellStyle name="Comma 2 2 5 4 4 3" xfId="3612" xr:uid="{00000000-0005-0000-0000-000074130000}"/>
    <cellStyle name="Comma 2 2 5 4 4 3 2" xfId="12907" xr:uid="{00000000-0005-0000-0000-000075130000}"/>
    <cellStyle name="Comma 2 2 5 4 4 3 3" xfId="6723" xr:uid="{00000000-0005-0000-0000-000076130000}"/>
    <cellStyle name="Comma 2 2 5 4 4 4" xfId="9815" xr:uid="{00000000-0005-0000-0000-000077130000}"/>
    <cellStyle name="Comma 2 2 5 4 4 5" xfId="5788" xr:uid="{00000000-0005-0000-0000-000078130000}"/>
    <cellStyle name="Comma 2 2 5 4 5" xfId="1742" xr:uid="{00000000-0005-0000-0000-000079130000}"/>
    <cellStyle name="Comma 2 2 5 4 5 2" xfId="11037" xr:uid="{00000000-0005-0000-0000-00007A130000}"/>
    <cellStyle name="Comma 2 2 5 4 5 3" xfId="7945" xr:uid="{00000000-0005-0000-0000-00007B130000}"/>
    <cellStyle name="Comma 2 2 5 4 6" xfId="3272" xr:uid="{00000000-0005-0000-0000-00007C130000}"/>
    <cellStyle name="Comma 2 2 5 4 6 2" xfId="12567" xr:uid="{00000000-0005-0000-0000-00007D130000}"/>
    <cellStyle name="Comma 2 2 5 4 6 3" xfId="6383" xr:uid="{00000000-0005-0000-0000-00007E130000}"/>
    <cellStyle name="Comma 2 2 5 4 7" xfId="9475" xr:uid="{00000000-0005-0000-0000-00007F130000}"/>
    <cellStyle name="Comma 2 2 5 4 8" xfId="4853" xr:uid="{00000000-0005-0000-0000-000080130000}"/>
    <cellStyle name="Comma 2 2 5 5" xfId="253" xr:uid="{00000000-0005-0000-0000-000081130000}"/>
    <cellStyle name="Comma 2 2 5 5 2" xfId="864" xr:uid="{00000000-0005-0000-0000-000082130000}"/>
    <cellStyle name="Comma 2 2 5 5 2 2" xfId="1475" xr:uid="{00000000-0005-0000-0000-000083130000}"/>
    <cellStyle name="Comma 2 2 5 5 2 2 2" xfId="3021" xr:uid="{00000000-0005-0000-0000-000084130000}"/>
    <cellStyle name="Comma 2 2 5 5 2 2 2 2" xfId="12316" xr:uid="{00000000-0005-0000-0000-000085130000}"/>
    <cellStyle name="Comma 2 2 5 5 2 2 2 3" xfId="9224" xr:uid="{00000000-0005-0000-0000-000086130000}"/>
    <cellStyle name="Comma 2 2 5 5 2 2 3" xfId="4567" xr:uid="{00000000-0005-0000-0000-000087130000}"/>
    <cellStyle name="Comma 2 2 5 5 2 2 3 2" xfId="13862" xr:uid="{00000000-0005-0000-0000-000088130000}"/>
    <cellStyle name="Comma 2 2 5 5 2 2 3 3" xfId="7678" xr:uid="{00000000-0005-0000-0000-000089130000}"/>
    <cellStyle name="Comma 2 2 5 5 2 2 4" xfId="10770" xr:uid="{00000000-0005-0000-0000-00008A130000}"/>
    <cellStyle name="Comma 2 2 5 5 2 2 5" xfId="6132" xr:uid="{00000000-0005-0000-0000-00008B130000}"/>
    <cellStyle name="Comma 2 2 5 5 2 3" xfId="2086" xr:uid="{00000000-0005-0000-0000-00008C130000}"/>
    <cellStyle name="Comma 2 2 5 5 2 3 2" xfId="11381" xr:uid="{00000000-0005-0000-0000-00008D130000}"/>
    <cellStyle name="Comma 2 2 5 5 2 3 3" xfId="8289" xr:uid="{00000000-0005-0000-0000-00008E130000}"/>
    <cellStyle name="Comma 2 2 5 5 2 4" xfId="3956" xr:uid="{00000000-0005-0000-0000-00008F130000}"/>
    <cellStyle name="Comma 2 2 5 5 2 4 2" xfId="13251" xr:uid="{00000000-0005-0000-0000-000090130000}"/>
    <cellStyle name="Comma 2 2 5 5 2 4 3" xfId="7067" xr:uid="{00000000-0005-0000-0000-000091130000}"/>
    <cellStyle name="Comma 2 2 5 5 2 5" xfId="10159" xr:uid="{00000000-0005-0000-0000-000092130000}"/>
    <cellStyle name="Comma 2 2 5 5 2 6" xfId="5197" xr:uid="{00000000-0005-0000-0000-000093130000}"/>
    <cellStyle name="Comma 2 2 5 5 3" xfId="1188" xr:uid="{00000000-0005-0000-0000-000094130000}"/>
    <cellStyle name="Comma 2 2 5 5 3 2" xfId="2410" xr:uid="{00000000-0005-0000-0000-000095130000}"/>
    <cellStyle name="Comma 2 2 5 5 3 2 2" xfId="11705" xr:uid="{00000000-0005-0000-0000-000096130000}"/>
    <cellStyle name="Comma 2 2 5 5 3 2 3" xfId="8613" xr:uid="{00000000-0005-0000-0000-000097130000}"/>
    <cellStyle name="Comma 2 2 5 5 3 3" xfId="4280" xr:uid="{00000000-0005-0000-0000-000098130000}"/>
    <cellStyle name="Comma 2 2 5 5 3 3 2" xfId="13575" xr:uid="{00000000-0005-0000-0000-000099130000}"/>
    <cellStyle name="Comma 2 2 5 5 3 3 3" xfId="7391" xr:uid="{00000000-0005-0000-0000-00009A130000}"/>
    <cellStyle name="Comma 2 2 5 5 3 4" xfId="10483" xr:uid="{00000000-0005-0000-0000-00009B130000}"/>
    <cellStyle name="Comma 2 2 5 5 3 5" xfId="5521" xr:uid="{00000000-0005-0000-0000-00009C130000}"/>
    <cellStyle name="Comma 2 2 5 5 4" xfId="431" xr:uid="{00000000-0005-0000-0000-00009D130000}"/>
    <cellStyle name="Comma 2 2 5 5 4 2" xfId="2588" xr:uid="{00000000-0005-0000-0000-00009E130000}"/>
    <cellStyle name="Comma 2 2 5 5 4 2 2" xfId="11883" xr:uid="{00000000-0005-0000-0000-00009F130000}"/>
    <cellStyle name="Comma 2 2 5 5 4 2 3" xfId="8791" xr:uid="{00000000-0005-0000-0000-0000A0130000}"/>
    <cellStyle name="Comma 2 2 5 5 4 3" xfId="3523" xr:uid="{00000000-0005-0000-0000-0000A1130000}"/>
    <cellStyle name="Comma 2 2 5 5 4 3 2" xfId="12818" xr:uid="{00000000-0005-0000-0000-0000A2130000}"/>
    <cellStyle name="Comma 2 2 5 5 4 3 3" xfId="6634" xr:uid="{00000000-0005-0000-0000-0000A3130000}"/>
    <cellStyle name="Comma 2 2 5 5 4 4" xfId="9726" xr:uid="{00000000-0005-0000-0000-0000A4130000}"/>
    <cellStyle name="Comma 2 2 5 5 4 5" xfId="5699" xr:uid="{00000000-0005-0000-0000-0000A5130000}"/>
    <cellStyle name="Comma 2 2 5 5 5" xfId="1653" xr:uid="{00000000-0005-0000-0000-0000A6130000}"/>
    <cellStyle name="Comma 2 2 5 5 5 2" xfId="10948" xr:uid="{00000000-0005-0000-0000-0000A7130000}"/>
    <cellStyle name="Comma 2 2 5 5 5 3" xfId="7856" xr:uid="{00000000-0005-0000-0000-0000A8130000}"/>
    <cellStyle name="Comma 2 2 5 5 6" xfId="3345" xr:uid="{00000000-0005-0000-0000-0000A9130000}"/>
    <cellStyle name="Comma 2 2 5 5 6 2" xfId="12640" xr:uid="{00000000-0005-0000-0000-0000AA130000}"/>
    <cellStyle name="Comma 2 2 5 5 6 3" xfId="6456" xr:uid="{00000000-0005-0000-0000-0000AB130000}"/>
    <cellStyle name="Comma 2 2 5 5 7" xfId="9548" xr:uid="{00000000-0005-0000-0000-0000AC130000}"/>
    <cellStyle name="Comma 2 2 5 5 8" xfId="4764" xr:uid="{00000000-0005-0000-0000-0000AD130000}"/>
    <cellStyle name="Comma 2 2 5 6" xfId="91" xr:uid="{00000000-0005-0000-0000-0000AE130000}"/>
    <cellStyle name="Comma 2 2 5 6 2" xfId="702" xr:uid="{00000000-0005-0000-0000-0000AF130000}"/>
    <cellStyle name="Comma 2 2 5 6 2 2" xfId="1349" xr:uid="{00000000-0005-0000-0000-0000B0130000}"/>
    <cellStyle name="Comma 2 2 5 6 2 2 2" xfId="2859" xr:uid="{00000000-0005-0000-0000-0000B1130000}"/>
    <cellStyle name="Comma 2 2 5 6 2 2 2 2" xfId="12154" xr:uid="{00000000-0005-0000-0000-0000B2130000}"/>
    <cellStyle name="Comma 2 2 5 6 2 2 2 3" xfId="9062" xr:uid="{00000000-0005-0000-0000-0000B3130000}"/>
    <cellStyle name="Comma 2 2 5 6 2 2 3" xfId="4441" xr:uid="{00000000-0005-0000-0000-0000B4130000}"/>
    <cellStyle name="Comma 2 2 5 6 2 2 3 2" xfId="13736" xr:uid="{00000000-0005-0000-0000-0000B5130000}"/>
    <cellStyle name="Comma 2 2 5 6 2 2 3 3" xfId="7552" xr:uid="{00000000-0005-0000-0000-0000B6130000}"/>
    <cellStyle name="Comma 2 2 5 6 2 2 4" xfId="10644" xr:uid="{00000000-0005-0000-0000-0000B7130000}"/>
    <cellStyle name="Comma 2 2 5 6 2 2 5" xfId="5970" xr:uid="{00000000-0005-0000-0000-0000B8130000}"/>
    <cellStyle name="Comma 2 2 5 6 2 3" xfId="1924" xr:uid="{00000000-0005-0000-0000-0000B9130000}"/>
    <cellStyle name="Comma 2 2 5 6 2 3 2" xfId="11219" xr:uid="{00000000-0005-0000-0000-0000BA130000}"/>
    <cellStyle name="Comma 2 2 5 6 2 3 3" xfId="8127" xr:uid="{00000000-0005-0000-0000-0000BB130000}"/>
    <cellStyle name="Comma 2 2 5 6 2 4" xfId="3794" xr:uid="{00000000-0005-0000-0000-0000BC130000}"/>
    <cellStyle name="Comma 2 2 5 6 2 4 2" xfId="13089" xr:uid="{00000000-0005-0000-0000-0000BD130000}"/>
    <cellStyle name="Comma 2 2 5 6 2 4 3" xfId="6905" xr:uid="{00000000-0005-0000-0000-0000BE130000}"/>
    <cellStyle name="Comma 2 2 5 6 2 5" xfId="9997" xr:uid="{00000000-0005-0000-0000-0000BF130000}"/>
    <cellStyle name="Comma 2 2 5 6 2 6" xfId="5035" xr:uid="{00000000-0005-0000-0000-0000C0130000}"/>
    <cellStyle name="Comma 2 2 5 6 3" xfId="1026" xr:uid="{00000000-0005-0000-0000-0000C1130000}"/>
    <cellStyle name="Comma 2 2 5 6 3 2" xfId="2248" xr:uid="{00000000-0005-0000-0000-0000C2130000}"/>
    <cellStyle name="Comma 2 2 5 6 3 2 2" xfId="11543" xr:uid="{00000000-0005-0000-0000-0000C3130000}"/>
    <cellStyle name="Comma 2 2 5 6 3 2 3" xfId="8451" xr:uid="{00000000-0005-0000-0000-0000C4130000}"/>
    <cellStyle name="Comma 2 2 5 6 3 3" xfId="4118" xr:uid="{00000000-0005-0000-0000-0000C5130000}"/>
    <cellStyle name="Comma 2 2 5 6 3 3 2" xfId="13413" xr:uid="{00000000-0005-0000-0000-0000C6130000}"/>
    <cellStyle name="Comma 2 2 5 6 3 3 3" xfId="7229" xr:uid="{00000000-0005-0000-0000-0000C7130000}"/>
    <cellStyle name="Comma 2 2 5 6 3 4" xfId="10321" xr:uid="{00000000-0005-0000-0000-0000C8130000}"/>
    <cellStyle name="Comma 2 2 5 6 3 5" xfId="5359" xr:uid="{00000000-0005-0000-0000-0000C9130000}"/>
    <cellStyle name="Comma 2 2 5 6 4" xfId="593" xr:uid="{00000000-0005-0000-0000-0000CA130000}"/>
    <cellStyle name="Comma 2 2 5 6 4 2" xfId="2750" xr:uid="{00000000-0005-0000-0000-0000CB130000}"/>
    <cellStyle name="Comma 2 2 5 6 4 2 2" xfId="12045" xr:uid="{00000000-0005-0000-0000-0000CC130000}"/>
    <cellStyle name="Comma 2 2 5 6 4 2 3" xfId="8953" xr:uid="{00000000-0005-0000-0000-0000CD130000}"/>
    <cellStyle name="Comma 2 2 5 6 4 3" xfId="3685" xr:uid="{00000000-0005-0000-0000-0000CE130000}"/>
    <cellStyle name="Comma 2 2 5 6 4 3 2" xfId="12980" xr:uid="{00000000-0005-0000-0000-0000CF130000}"/>
    <cellStyle name="Comma 2 2 5 6 4 3 3" xfId="6796" xr:uid="{00000000-0005-0000-0000-0000D0130000}"/>
    <cellStyle name="Comma 2 2 5 6 4 4" xfId="9888" xr:uid="{00000000-0005-0000-0000-0000D1130000}"/>
    <cellStyle name="Comma 2 2 5 6 4 5" xfId="5861" xr:uid="{00000000-0005-0000-0000-0000D2130000}"/>
    <cellStyle name="Comma 2 2 5 6 5" xfId="1815" xr:uid="{00000000-0005-0000-0000-0000D3130000}"/>
    <cellStyle name="Comma 2 2 5 6 5 2" xfId="11110" xr:uid="{00000000-0005-0000-0000-0000D4130000}"/>
    <cellStyle name="Comma 2 2 5 6 5 3" xfId="8018" xr:uid="{00000000-0005-0000-0000-0000D5130000}"/>
    <cellStyle name="Comma 2 2 5 6 6" xfId="3183" xr:uid="{00000000-0005-0000-0000-0000D6130000}"/>
    <cellStyle name="Comma 2 2 5 6 6 2" xfId="12478" xr:uid="{00000000-0005-0000-0000-0000D7130000}"/>
    <cellStyle name="Comma 2 2 5 6 6 3" xfId="6294" xr:uid="{00000000-0005-0000-0000-0000D8130000}"/>
    <cellStyle name="Comma 2 2 5 6 7" xfId="9386" xr:uid="{00000000-0005-0000-0000-0000D9130000}"/>
    <cellStyle name="Comma 2 2 5 6 8" xfId="4926" xr:uid="{00000000-0005-0000-0000-0000DA130000}"/>
    <cellStyle name="Comma 2 2 5 7" xfId="628" xr:uid="{00000000-0005-0000-0000-0000DB130000}"/>
    <cellStyle name="Comma 2 2 5 7 2" xfId="1276" xr:uid="{00000000-0005-0000-0000-0000DC130000}"/>
    <cellStyle name="Comma 2 2 5 7 2 2" xfId="2785" xr:uid="{00000000-0005-0000-0000-0000DD130000}"/>
    <cellStyle name="Comma 2 2 5 7 2 2 2" xfId="12080" xr:uid="{00000000-0005-0000-0000-0000DE130000}"/>
    <cellStyle name="Comma 2 2 5 7 2 2 3" xfId="8988" xr:uid="{00000000-0005-0000-0000-0000DF130000}"/>
    <cellStyle name="Comma 2 2 5 7 2 3" xfId="4368" xr:uid="{00000000-0005-0000-0000-0000E0130000}"/>
    <cellStyle name="Comma 2 2 5 7 2 3 2" xfId="13663" xr:uid="{00000000-0005-0000-0000-0000E1130000}"/>
    <cellStyle name="Comma 2 2 5 7 2 3 3" xfId="7479" xr:uid="{00000000-0005-0000-0000-0000E2130000}"/>
    <cellStyle name="Comma 2 2 5 7 2 4" xfId="10571" xr:uid="{00000000-0005-0000-0000-0000E3130000}"/>
    <cellStyle name="Comma 2 2 5 7 2 5" xfId="5896" xr:uid="{00000000-0005-0000-0000-0000E4130000}"/>
    <cellStyle name="Comma 2 2 5 7 3" xfId="1850" xr:uid="{00000000-0005-0000-0000-0000E5130000}"/>
    <cellStyle name="Comma 2 2 5 7 3 2" xfId="11145" xr:uid="{00000000-0005-0000-0000-0000E6130000}"/>
    <cellStyle name="Comma 2 2 5 7 3 3" xfId="8053" xr:uid="{00000000-0005-0000-0000-0000E7130000}"/>
    <cellStyle name="Comma 2 2 5 7 4" xfId="3720" xr:uid="{00000000-0005-0000-0000-0000E8130000}"/>
    <cellStyle name="Comma 2 2 5 7 4 2" xfId="13015" xr:uid="{00000000-0005-0000-0000-0000E9130000}"/>
    <cellStyle name="Comma 2 2 5 7 4 3" xfId="6831" xr:uid="{00000000-0005-0000-0000-0000EA130000}"/>
    <cellStyle name="Comma 2 2 5 7 5" xfId="9923" xr:uid="{00000000-0005-0000-0000-0000EB130000}"/>
    <cellStyle name="Comma 2 2 5 7 6" xfId="4961" xr:uid="{00000000-0005-0000-0000-0000EC130000}"/>
    <cellStyle name="Comma 2 2 5 8" xfId="952" xr:uid="{00000000-0005-0000-0000-0000ED130000}"/>
    <cellStyle name="Comma 2 2 5 8 2" xfId="2174" xr:uid="{00000000-0005-0000-0000-0000EE130000}"/>
    <cellStyle name="Comma 2 2 5 8 2 2" xfId="11469" xr:uid="{00000000-0005-0000-0000-0000EF130000}"/>
    <cellStyle name="Comma 2 2 5 8 2 3" xfId="8377" xr:uid="{00000000-0005-0000-0000-0000F0130000}"/>
    <cellStyle name="Comma 2 2 5 8 3" xfId="4044" xr:uid="{00000000-0005-0000-0000-0000F1130000}"/>
    <cellStyle name="Comma 2 2 5 8 3 2" xfId="13339" xr:uid="{00000000-0005-0000-0000-0000F2130000}"/>
    <cellStyle name="Comma 2 2 5 8 3 3" xfId="7155" xr:uid="{00000000-0005-0000-0000-0000F3130000}"/>
    <cellStyle name="Comma 2 2 5 8 4" xfId="10247" xr:uid="{00000000-0005-0000-0000-0000F4130000}"/>
    <cellStyle name="Comma 2 2 5 8 5" xfId="5285" xr:uid="{00000000-0005-0000-0000-0000F5130000}"/>
    <cellStyle name="Comma 2 2 5 9" xfId="358" xr:uid="{00000000-0005-0000-0000-0000F6130000}"/>
    <cellStyle name="Comma 2 2 5 9 2" xfId="2515" xr:uid="{00000000-0005-0000-0000-0000F7130000}"/>
    <cellStyle name="Comma 2 2 5 9 2 2" xfId="11810" xr:uid="{00000000-0005-0000-0000-0000F8130000}"/>
    <cellStyle name="Comma 2 2 5 9 2 3" xfId="8718" xr:uid="{00000000-0005-0000-0000-0000F9130000}"/>
    <cellStyle name="Comma 2 2 5 9 3" xfId="3450" xr:uid="{00000000-0005-0000-0000-0000FA130000}"/>
    <cellStyle name="Comma 2 2 5 9 3 2" xfId="12745" xr:uid="{00000000-0005-0000-0000-0000FB130000}"/>
    <cellStyle name="Comma 2 2 5 9 3 3" xfId="6561" xr:uid="{00000000-0005-0000-0000-0000FC130000}"/>
    <cellStyle name="Comma 2 2 5 9 4" xfId="9653" xr:uid="{00000000-0005-0000-0000-0000FD130000}"/>
    <cellStyle name="Comma 2 2 5 9 5" xfId="5626" xr:uid="{00000000-0005-0000-0000-0000FE130000}"/>
    <cellStyle name="Comma 2 2 6" xfId="27" xr:uid="{00000000-0005-0000-0000-0000FF130000}"/>
    <cellStyle name="Comma 2 2 6 10" xfId="3119" xr:uid="{00000000-0005-0000-0000-000000140000}"/>
    <cellStyle name="Comma 2 2 6 10 2" xfId="12414" xr:uid="{00000000-0005-0000-0000-000001140000}"/>
    <cellStyle name="Comma 2 2 6 10 3" xfId="6230" xr:uid="{00000000-0005-0000-0000-000002140000}"/>
    <cellStyle name="Comma 2 2 6 11" xfId="9322" xr:uid="{00000000-0005-0000-0000-000003140000}"/>
    <cellStyle name="Comma 2 2 6 12" xfId="4701" xr:uid="{00000000-0005-0000-0000-000004140000}"/>
    <cellStyle name="Comma 2 2 6 2" xfId="64" xr:uid="{00000000-0005-0000-0000-000005140000}"/>
    <cellStyle name="Comma 2 2 6 2 10" xfId="9359" xr:uid="{00000000-0005-0000-0000-000006140000}"/>
    <cellStyle name="Comma 2 2 6 2 11" xfId="4737" xr:uid="{00000000-0005-0000-0000-000007140000}"/>
    <cellStyle name="Comma 2 2 6 2 2" xfId="226" xr:uid="{00000000-0005-0000-0000-000008140000}"/>
    <cellStyle name="Comma 2 2 6 2 2 2" xfId="837" xr:uid="{00000000-0005-0000-0000-000009140000}"/>
    <cellStyle name="Comma 2 2 6 2 2 2 2" xfId="1448" xr:uid="{00000000-0005-0000-0000-00000A140000}"/>
    <cellStyle name="Comma 2 2 6 2 2 2 2 2" xfId="2994" xr:uid="{00000000-0005-0000-0000-00000B140000}"/>
    <cellStyle name="Comma 2 2 6 2 2 2 2 2 2" xfId="12289" xr:uid="{00000000-0005-0000-0000-00000C140000}"/>
    <cellStyle name="Comma 2 2 6 2 2 2 2 2 3" xfId="9197" xr:uid="{00000000-0005-0000-0000-00000D140000}"/>
    <cellStyle name="Comma 2 2 6 2 2 2 2 3" xfId="4540" xr:uid="{00000000-0005-0000-0000-00000E140000}"/>
    <cellStyle name="Comma 2 2 6 2 2 2 2 3 2" xfId="13835" xr:uid="{00000000-0005-0000-0000-00000F140000}"/>
    <cellStyle name="Comma 2 2 6 2 2 2 2 3 3" xfId="7651" xr:uid="{00000000-0005-0000-0000-000010140000}"/>
    <cellStyle name="Comma 2 2 6 2 2 2 2 4" xfId="10743" xr:uid="{00000000-0005-0000-0000-000011140000}"/>
    <cellStyle name="Comma 2 2 6 2 2 2 2 5" xfId="6105" xr:uid="{00000000-0005-0000-0000-000012140000}"/>
    <cellStyle name="Comma 2 2 6 2 2 2 3" xfId="2059" xr:uid="{00000000-0005-0000-0000-000013140000}"/>
    <cellStyle name="Comma 2 2 6 2 2 2 3 2" xfId="11354" xr:uid="{00000000-0005-0000-0000-000014140000}"/>
    <cellStyle name="Comma 2 2 6 2 2 2 3 3" xfId="8262" xr:uid="{00000000-0005-0000-0000-000015140000}"/>
    <cellStyle name="Comma 2 2 6 2 2 2 4" xfId="3929" xr:uid="{00000000-0005-0000-0000-000016140000}"/>
    <cellStyle name="Comma 2 2 6 2 2 2 4 2" xfId="13224" xr:uid="{00000000-0005-0000-0000-000017140000}"/>
    <cellStyle name="Comma 2 2 6 2 2 2 4 3" xfId="7040" xr:uid="{00000000-0005-0000-0000-000018140000}"/>
    <cellStyle name="Comma 2 2 6 2 2 2 5" xfId="10132" xr:uid="{00000000-0005-0000-0000-000019140000}"/>
    <cellStyle name="Comma 2 2 6 2 2 2 6" xfId="5170" xr:uid="{00000000-0005-0000-0000-00001A140000}"/>
    <cellStyle name="Comma 2 2 6 2 2 3" xfId="1161" xr:uid="{00000000-0005-0000-0000-00001B140000}"/>
    <cellStyle name="Comma 2 2 6 2 2 3 2" xfId="2383" xr:uid="{00000000-0005-0000-0000-00001C140000}"/>
    <cellStyle name="Comma 2 2 6 2 2 3 2 2" xfId="11678" xr:uid="{00000000-0005-0000-0000-00001D140000}"/>
    <cellStyle name="Comma 2 2 6 2 2 3 2 3" xfId="8586" xr:uid="{00000000-0005-0000-0000-00001E140000}"/>
    <cellStyle name="Comma 2 2 6 2 2 3 3" xfId="4253" xr:uid="{00000000-0005-0000-0000-00001F140000}"/>
    <cellStyle name="Comma 2 2 6 2 2 3 3 2" xfId="13548" xr:uid="{00000000-0005-0000-0000-000020140000}"/>
    <cellStyle name="Comma 2 2 6 2 2 3 3 3" xfId="7364" xr:uid="{00000000-0005-0000-0000-000021140000}"/>
    <cellStyle name="Comma 2 2 6 2 2 3 4" xfId="10456" xr:uid="{00000000-0005-0000-0000-000022140000}"/>
    <cellStyle name="Comma 2 2 6 2 2 3 5" xfId="5494" xr:uid="{00000000-0005-0000-0000-000023140000}"/>
    <cellStyle name="Comma 2 2 6 2 2 4" xfId="566" xr:uid="{00000000-0005-0000-0000-000024140000}"/>
    <cellStyle name="Comma 2 2 6 2 2 4 2" xfId="2723" xr:uid="{00000000-0005-0000-0000-000025140000}"/>
    <cellStyle name="Comma 2 2 6 2 2 4 2 2" xfId="12018" xr:uid="{00000000-0005-0000-0000-000026140000}"/>
    <cellStyle name="Comma 2 2 6 2 2 4 2 3" xfId="8926" xr:uid="{00000000-0005-0000-0000-000027140000}"/>
    <cellStyle name="Comma 2 2 6 2 2 4 3" xfId="3658" xr:uid="{00000000-0005-0000-0000-000028140000}"/>
    <cellStyle name="Comma 2 2 6 2 2 4 3 2" xfId="12953" xr:uid="{00000000-0005-0000-0000-000029140000}"/>
    <cellStyle name="Comma 2 2 6 2 2 4 3 3" xfId="6769" xr:uid="{00000000-0005-0000-0000-00002A140000}"/>
    <cellStyle name="Comma 2 2 6 2 2 4 4" xfId="9861" xr:uid="{00000000-0005-0000-0000-00002B140000}"/>
    <cellStyle name="Comma 2 2 6 2 2 4 5" xfId="5834" xr:uid="{00000000-0005-0000-0000-00002C140000}"/>
    <cellStyle name="Comma 2 2 6 2 2 5" xfId="1788" xr:uid="{00000000-0005-0000-0000-00002D140000}"/>
    <cellStyle name="Comma 2 2 6 2 2 5 2" xfId="11083" xr:uid="{00000000-0005-0000-0000-00002E140000}"/>
    <cellStyle name="Comma 2 2 6 2 2 5 3" xfId="7991" xr:uid="{00000000-0005-0000-0000-00002F140000}"/>
    <cellStyle name="Comma 2 2 6 2 2 6" xfId="3318" xr:uid="{00000000-0005-0000-0000-000030140000}"/>
    <cellStyle name="Comma 2 2 6 2 2 6 2" xfId="12613" xr:uid="{00000000-0005-0000-0000-000031140000}"/>
    <cellStyle name="Comma 2 2 6 2 2 6 3" xfId="6429" xr:uid="{00000000-0005-0000-0000-000032140000}"/>
    <cellStyle name="Comma 2 2 6 2 2 7" xfId="9521" xr:uid="{00000000-0005-0000-0000-000033140000}"/>
    <cellStyle name="Comma 2 2 6 2 2 8" xfId="4899" xr:uid="{00000000-0005-0000-0000-000034140000}"/>
    <cellStyle name="Comma 2 2 6 2 3" xfId="299" xr:uid="{00000000-0005-0000-0000-000035140000}"/>
    <cellStyle name="Comma 2 2 6 2 3 2" xfId="910" xr:uid="{00000000-0005-0000-0000-000036140000}"/>
    <cellStyle name="Comma 2 2 6 2 3 2 2" xfId="1521" xr:uid="{00000000-0005-0000-0000-000037140000}"/>
    <cellStyle name="Comma 2 2 6 2 3 2 2 2" xfId="3067" xr:uid="{00000000-0005-0000-0000-000038140000}"/>
    <cellStyle name="Comma 2 2 6 2 3 2 2 2 2" xfId="12362" xr:uid="{00000000-0005-0000-0000-000039140000}"/>
    <cellStyle name="Comma 2 2 6 2 3 2 2 2 3" xfId="9270" xr:uid="{00000000-0005-0000-0000-00003A140000}"/>
    <cellStyle name="Comma 2 2 6 2 3 2 2 3" xfId="4613" xr:uid="{00000000-0005-0000-0000-00003B140000}"/>
    <cellStyle name="Comma 2 2 6 2 3 2 2 3 2" xfId="13908" xr:uid="{00000000-0005-0000-0000-00003C140000}"/>
    <cellStyle name="Comma 2 2 6 2 3 2 2 3 3" xfId="7724" xr:uid="{00000000-0005-0000-0000-00003D140000}"/>
    <cellStyle name="Comma 2 2 6 2 3 2 2 4" xfId="10816" xr:uid="{00000000-0005-0000-0000-00003E140000}"/>
    <cellStyle name="Comma 2 2 6 2 3 2 2 5" xfId="6178" xr:uid="{00000000-0005-0000-0000-00003F140000}"/>
    <cellStyle name="Comma 2 2 6 2 3 2 3" xfId="2132" xr:uid="{00000000-0005-0000-0000-000040140000}"/>
    <cellStyle name="Comma 2 2 6 2 3 2 3 2" xfId="11427" xr:uid="{00000000-0005-0000-0000-000041140000}"/>
    <cellStyle name="Comma 2 2 6 2 3 2 3 3" xfId="8335" xr:uid="{00000000-0005-0000-0000-000042140000}"/>
    <cellStyle name="Comma 2 2 6 2 3 2 4" xfId="4002" xr:uid="{00000000-0005-0000-0000-000043140000}"/>
    <cellStyle name="Comma 2 2 6 2 3 2 4 2" xfId="13297" xr:uid="{00000000-0005-0000-0000-000044140000}"/>
    <cellStyle name="Comma 2 2 6 2 3 2 4 3" xfId="7113" xr:uid="{00000000-0005-0000-0000-000045140000}"/>
    <cellStyle name="Comma 2 2 6 2 3 2 5" xfId="10205" xr:uid="{00000000-0005-0000-0000-000046140000}"/>
    <cellStyle name="Comma 2 2 6 2 3 2 6" xfId="5243" xr:uid="{00000000-0005-0000-0000-000047140000}"/>
    <cellStyle name="Comma 2 2 6 2 3 3" xfId="1234" xr:uid="{00000000-0005-0000-0000-000048140000}"/>
    <cellStyle name="Comma 2 2 6 2 3 3 2" xfId="2456" xr:uid="{00000000-0005-0000-0000-000049140000}"/>
    <cellStyle name="Comma 2 2 6 2 3 3 2 2" xfId="11751" xr:uid="{00000000-0005-0000-0000-00004A140000}"/>
    <cellStyle name="Comma 2 2 6 2 3 3 2 3" xfId="8659" xr:uid="{00000000-0005-0000-0000-00004B140000}"/>
    <cellStyle name="Comma 2 2 6 2 3 3 3" xfId="4326" xr:uid="{00000000-0005-0000-0000-00004C140000}"/>
    <cellStyle name="Comma 2 2 6 2 3 3 3 2" xfId="13621" xr:uid="{00000000-0005-0000-0000-00004D140000}"/>
    <cellStyle name="Comma 2 2 6 2 3 3 3 3" xfId="7437" xr:uid="{00000000-0005-0000-0000-00004E140000}"/>
    <cellStyle name="Comma 2 2 6 2 3 3 4" xfId="10529" xr:uid="{00000000-0005-0000-0000-00004F140000}"/>
    <cellStyle name="Comma 2 2 6 2 3 3 5" xfId="5567" xr:uid="{00000000-0005-0000-0000-000050140000}"/>
    <cellStyle name="Comma 2 2 6 2 3 4" xfId="477" xr:uid="{00000000-0005-0000-0000-000051140000}"/>
    <cellStyle name="Comma 2 2 6 2 3 4 2" xfId="2634" xr:uid="{00000000-0005-0000-0000-000052140000}"/>
    <cellStyle name="Comma 2 2 6 2 3 4 2 2" xfId="11929" xr:uid="{00000000-0005-0000-0000-000053140000}"/>
    <cellStyle name="Comma 2 2 6 2 3 4 2 3" xfId="8837" xr:uid="{00000000-0005-0000-0000-000054140000}"/>
    <cellStyle name="Comma 2 2 6 2 3 4 3" xfId="3569" xr:uid="{00000000-0005-0000-0000-000055140000}"/>
    <cellStyle name="Comma 2 2 6 2 3 4 3 2" xfId="12864" xr:uid="{00000000-0005-0000-0000-000056140000}"/>
    <cellStyle name="Comma 2 2 6 2 3 4 3 3" xfId="6680" xr:uid="{00000000-0005-0000-0000-000057140000}"/>
    <cellStyle name="Comma 2 2 6 2 3 4 4" xfId="9772" xr:uid="{00000000-0005-0000-0000-000058140000}"/>
    <cellStyle name="Comma 2 2 6 2 3 4 5" xfId="5745" xr:uid="{00000000-0005-0000-0000-000059140000}"/>
    <cellStyle name="Comma 2 2 6 2 3 5" xfId="1699" xr:uid="{00000000-0005-0000-0000-00005A140000}"/>
    <cellStyle name="Comma 2 2 6 2 3 5 2" xfId="10994" xr:uid="{00000000-0005-0000-0000-00005B140000}"/>
    <cellStyle name="Comma 2 2 6 2 3 5 3" xfId="7902" xr:uid="{00000000-0005-0000-0000-00005C140000}"/>
    <cellStyle name="Comma 2 2 6 2 3 6" xfId="3391" xr:uid="{00000000-0005-0000-0000-00005D140000}"/>
    <cellStyle name="Comma 2 2 6 2 3 6 2" xfId="12686" xr:uid="{00000000-0005-0000-0000-00005E140000}"/>
    <cellStyle name="Comma 2 2 6 2 3 6 3" xfId="6502" xr:uid="{00000000-0005-0000-0000-00005F140000}"/>
    <cellStyle name="Comma 2 2 6 2 3 7" xfId="9594" xr:uid="{00000000-0005-0000-0000-000060140000}"/>
    <cellStyle name="Comma 2 2 6 2 3 8" xfId="4810" xr:uid="{00000000-0005-0000-0000-000061140000}"/>
    <cellStyle name="Comma 2 2 6 2 4" xfId="137" xr:uid="{00000000-0005-0000-0000-000062140000}"/>
    <cellStyle name="Comma 2 2 6 2 4 2" xfId="1072" xr:uid="{00000000-0005-0000-0000-000063140000}"/>
    <cellStyle name="Comma 2 2 6 2 4 2 2" xfId="2294" xr:uid="{00000000-0005-0000-0000-000064140000}"/>
    <cellStyle name="Comma 2 2 6 2 4 2 2 2" xfId="11589" xr:uid="{00000000-0005-0000-0000-000065140000}"/>
    <cellStyle name="Comma 2 2 6 2 4 2 2 3" xfId="8497" xr:uid="{00000000-0005-0000-0000-000066140000}"/>
    <cellStyle name="Comma 2 2 6 2 4 2 3" xfId="4164" xr:uid="{00000000-0005-0000-0000-000067140000}"/>
    <cellStyle name="Comma 2 2 6 2 4 2 3 2" xfId="13459" xr:uid="{00000000-0005-0000-0000-000068140000}"/>
    <cellStyle name="Comma 2 2 6 2 4 2 3 3" xfId="7275" xr:uid="{00000000-0005-0000-0000-000069140000}"/>
    <cellStyle name="Comma 2 2 6 2 4 2 4" xfId="10367" xr:uid="{00000000-0005-0000-0000-00006A140000}"/>
    <cellStyle name="Comma 2 2 6 2 4 2 5" xfId="5405" xr:uid="{00000000-0005-0000-0000-00006B140000}"/>
    <cellStyle name="Comma 2 2 6 2 4 3" xfId="748" xr:uid="{00000000-0005-0000-0000-00006C140000}"/>
    <cellStyle name="Comma 2 2 6 2 4 3 2" xfId="2905" xr:uid="{00000000-0005-0000-0000-00006D140000}"/>
    <cellStyle name="Comma 2 2 6 2 4 3 2 2" xfId="12200" xr:uid="{00000000-0005-0000-0000-00006E140000}"/>
    <cellStyle name="Comma 2 2 6 2 4 3 2 3" xfId="9108" xr:uid="{00000000-0005-0000-0000-00006F140000}"/>
    <cellStyle name="Comma 2 2 6 2 4 3 3" xfId="3840" xr:uid="{00000000-0005-0000-0000-000070140000}"/>
    <cellStyle name="Comma 2 2 6 2 4 3 3 2" xfId="13135" xr:uid="{00000000-0005-0000-0000-000071140000}"/>
    <cellStyle name="Comma 2 2 6 2 4 3 3 3" xfId="6951" xr:uid="{00000000-0005-0000-0000-000072140000}"/>
    <cellStyle name="Comma 2 2 6 2 4 3 4" xfId="10043" xr:uid="{00000000-0005-0000-0000-000073140000}"/>
    <cellStyle name="Comma 2 2 6 2 4 3 5" xfId="6016" xr:uid="{00000000-0005-0000-0000-000074140000}"/>
    <cellStyle name="Comma 2 2 6 2 4 4" xfId="1970" xr:uid="{00000000-0005-0000-0000-000075140000}"/>
    <cellStyle name="Comma 2 2 6 2 4 4 2" xfId="11265" xr:uid="{00000000-0005-0000-0000-000076140000}"/>
    <cellStyle name="Comma 2 2 6 2 4 4 3" xfId="8173" xr:uid="{00000000-0005-0000-0000-000077140000}"/>
    <cellStyle name="Comma 2 2 6 2 4 5" xfId="3229" xr:uid="{00000000-0005-0000-0000-000078140000}"/>
    <cellStyle name="Comma 2 2 6 2 4 5 2" xfId="12524" xr:uid="{00000000-0005-0000-0000-000079140000}"/>
    <cellStyle name="Comma 2 2 6 2 4 5 3" xfId="6340" xr:uid="{00000000-0005-0000-0000-00007A140000}"/>
    <cellStyle name="Comma 2 2 6 2 4 6" xfId="9432" xr:uid="{00000000-0005-0000-0000-00007B140000}"/>
    <cellStyle name="Comma 2 2 6 2 4 7" xfId="5081" xr:uid="{00000000-0005-0000-0000-00007C140000}"/>
    <cellStyle name="Comma 2 2 6 2 5" xfId="675" xr:uid="{00000000-0005-0000-0000-00007D140000}"/>
    <cellStyle name="Comma 2 2 6 2 5 2" xfId="1323" xr:uid="{00000000-0005-0000-0000-00007E140000}"/>
    <cellStyle name="Comma 2 2 6 2 5 2 2" xfId="2832" xr:uid="{00000000-0005-0000-0000-00007F140000}"/>
    <cellStyle name="Comma 2 2 6 2 5 2 2 2" xfId="12127" xr:uid="{00000000-0005-0000-0000-000080140000}"/>
    <cellStyle name="Comma 2 2 6 2 5 2 2 3" xfId="9035" xr:uid="{00000000-0005-0000-0000-000081140000}"/>
    <cellStyle name="Comma 2 2 6 2 5 2 3" xfId="4415" xr:uid="{00000000-0005-0000-0000-000082140000}"/>
    <cellStyle name="Comma 2 2 6 2 5 2 3 2" xfId="13710" xr:uid="{00000000-0005-0000-0000-000083140000}"/>
    <cellStyle name="Comma 2 2 6 2 5 2 3 3" xfId="7526" xr:uid="{00000000-0005-0000-0000-000084140000}"/>
    <cellStyle name="Comma 2 2 6 2 5 2 4" xfId="10618" xr:uid="{00000000-0005-0000-0000-000085140000}"/>
    <cellStyle name="Comma 2 2 6 2 5 2 5" xfId="5943" xr:uid="{00000000-0005-0000-0000-000086140000}"/>
    <cellStyle name="Comma 2 2 6 2 5 3" xfId="1897" xr:uid="{00000000-0005-0000-0000-000087140000}"/>
    <cellStyle name="Comma 2 2 6 2 5 3 2" xfId="11192" xr:uid="{00000000-0005-0000-0000-000088140000}"/>
    <cellStyle name="Comma 2 2 6 2 5 3 3" xfId="8100" xr:uid="{00000000-0005-0000-0000-000089140000}"/>
    <cellStyle name="Comma 2 2 6 2 5 4" xfId="3767" xr:uid="{00000000-0005-0000-0000-00008A140000}"/>
    <cellStyle name="Comma 2 2 6 2 5 4 2" xfId="13062" xr:uid="{00000000-0005-0000-0000-00008B140000}"/>
    <cellStyle name="Comma 2 2 6 2 5 4 3" xfId="6878" xr:uid="{00000000-0005-0000-0000-00008C140000}"/>
    <cellStyle name="Comma 2 2 6 2 5 5" xfId="9970" xr:uid="{00000000-0005-0000-0000-00008D140000}"/>
    <cellStyle name="Comma 2 2 6 2 5 6" xfId="5008" xr:uid="{00000000-0005-0000-0000-00008E140000}"/>
    <cellStyle name="Comma 2 2 6 2 6" xfId="999" xr:uid="{00000000-0005-0000-0000-00008F140000}"/>
    <cellStyle name="Comma 2 2 6 2 6 2" xfId="2221" xr:uid="{00000000-0005-0000-0000-000090140000}"/>
    <cellStyle name="Comma 2 2 6 2 6 2 2" xfId="11516" xr:uid="{00000000-0005-0000-0000-000091140000}"/>
    <cellStyle name="Comma 2 2 6 2 6 2 3" xfId="8424" xr:uid="{00000000-0005-0000-0000-000092140000}"/>
    <cellStyle name="Comma 2 2 6 2 6 3" xfId="4091" xr:uid="{00000000-0005-0000-0000-000093140000}"/>
    <cellStyle name="Comma 2 2 6 2 6 3 2" xfId="13386" xr:uid="{00000000-0005-0000-0000-000094140000}"/>
    <cellStyle name="Comma 2 2 6 2 6 3 3" xfId="7202" xr:uid="{00000000-0005-0000-0000-000095140000}"/>
    <cellStyle name="Comma 2 2 6 2 6 4" xfId="10294" xr:uid="{00000000-0005-0000-0000-000096140000}"/>
    <cellStyle name="Comma 2 2 6 2 6 5" xfId="5332" xr:uid="{00000000-0005-0000-0000-000097140000}"/>
    <cellStyle name="Comma 2 2 6 2 7" xfId="404" xr:uid="{00000000-0005-0000-0000-000098140000}"/>
    <cellStyle name="Comma 2 2 6 2 7 2" xfId="2561" xr:uid="{00000000-0005-0000-0000-000099140000}"/>
    <cellStyle name="Comma 2 2 6 2 7 2 2" xfId="11856" xr:uid="{00000000-0005-0000-0000-00009A140000}"/>
    <cellStyle name="Comma 2 2 6 2 7 2 3" xfId="8764" xr:uid="{00000000-0005-0000-0000-00009B140000}"/>
    <cellStyle name="Comma 2 2 6 2 7 3" xfId="3496" xr:uid="{00000000-0005-0000-0000-00009C140000}"/>
    <cellStyle name="Comma 2 2 6 2 7 3 2" xfId="12791" xr:uid="{00000000-0005-0000-0000-00009D140000}"/>
    <cellStyle name="Comma 2 2 6 2 7 3 3" xfId="6607" xr:uid="{00000000-0005-0000-0000-00009E140000}"/>
    <cellStyle name="Comma 2 2 6 2 7 4" xfId="9699" xr:uid="{00000000-0005-0000-0000-00009F140000}"/>
    <cellStyle name="Comma 2 2 6 2 7 5" xfId="5672" xr:uid="{00000000-0005-0000-0000-0000A0140000}"/>
    <cellStyle name="Comma 2 2 6 2 8" xfId="1626" xr:uid="{00000000-0005-0000-0000-0000A1140000}"/>
    <cellStyle name="Comma 2 2 6 2 8 2" xfId="10921" xr:uid="{00000000-0005-0000-0000-0000A2140000}"/>
    <cellStyle name="Comma 2 2 6 2 8 3" xfId="7829" xr:uid="{00000000-0005-0000-0000-0000A3140000}"/>
    <cellStyle name="Comma 2 2 6 2 9" xfId="3156" xr:uid="{00000000-0005-0000-0000-0000A4140000}"/>
    <cellStyle name="Comma 2 2 6 2 9 2" xfId="12451" xr:uid="{00000000-0005-0000-0000-0000A5140000}"/>
    <cellStyle name="Comma 2 2 6 2 9 3" xfId="6267" xr:uid="{00000000-0005-0000-0000-0000A6140000}"/>
    <cellStyle name="Comma 2 2 6 3" xfId="190" xr:uid="{00000000-0005-0000-0000-0000A7140000}"/>
    <cellStyle name="Comma 2 2 6 3 2" xfId="801" xr:uid="{00000000-0005-0000-0000-0000A8140000}"/>
    <cellStyle name="Comma 2 2 6 3 2 2" xfId="1412" xr:uid="{00000000-0005-0000-0000-0000A9140000}"/>
    <cellStyle name="Comma 2 2 6 3 2 2 2" xfId="2958" xr:uid="{00000000-0005-0000-0000-0000AA140000}"/>
    <cellStyle name="Comma 2 2 6 3 2 2 2 2" xfId="12253" xr:uid="{00000000-0005-0000-0000-0000AB140000}"/>
    <cellStyle name="Comma 2 2 6 3 2 2 2 3" xfId="9161" xr:uid="{00000000-0005-0000-0000-0000AC140000}"/>
    <cellStyle name="Comma 2 2 6 3 2 2 3" xfId="4504" xr:uid="{00000000-0005-0000-0000-0000AD140000}"/>
    <cellStyle name="Comma 2 2 6 3 2 2 3 2" xfId="13799" xr:uid="{00000000-0005-0000-0000-0000AE140000}"/>
    <cellStyle name="Comma 2 2 6 3 2 2 3 3" xfId="7615" xr:uid="{00000000-0005-0000-0000-0000AF140000}"/>
    <cellStyle name="Comma 2 2 6 3 2 2 4" xfId="10707" xr:uid="{00000000-0005-0000-0000-0000B0140000}"/>
    <cellStyle name="Comma 2 2 6 3 2 2 5" xfId="6069" xr:uid="{00000000-0005-0000-0000-0000B1140000}"/>
    <cellStyle name="Comma 2 2 6 3 2 3" xfId="2023" xr:uid="{00000000-0005-0000-0000-0000B2140000}"/>
    <cellStyle name="Comma 2 2 6 3 2 3 2" xfId="11318" xr:uid="{00000000-0005-0000-0000-0000B3140000}"/>
    <cellStyle name="Comma 2 2 6 3 2 3 3" xfId="8226" xr:uid="{00000000-0005-0000-0000-0000B4140000}"/>
    <cellStyle name="Comma 2 2 6 3 2 4" xfId="3893" xr:uid="{00000000-0005-0000-0000-0000B5140000}"/>
    <cellStyle name="Comma 2 2 6 3 2 4 2" xfId="13188" xr:uid="{00000000-0005-0000-0000-0000B6140000}"/>
    <cellStyle name="Comma 2 2 6 3 2 4 3" xfId="7004" xr:uid="{00000000-0005-0000-0000-0000B7140000}"/>
    <cellStyle name="Comma 2 2 6 3 2 5" xfId="10096" xr:uid="{00000000-0005-0000-0000-0000B8140000}"/>
    <cellStyle name="Comma 2 2 6 3 2 6" xfId="5134" xr:uid="{00000000-0005-0000-0000-0000B9140000}"/>
    <cellStyle name="Comma 2 2 6 3 3" xfId="1125" xr:uid="{00000000-0005-0000-0000-0000BA140000}"/>
    <cellStyle name="Comma 2 2 6 3 3 2" xfId="2347" xr:uid="{00000000-0005-0000-0000-0000BB140000}"/>
    <cellStyle name="Comma 2 2 6 3 3 2 2" xfId="11642" xr:uid="{00000000-0005-0000-0000-0000BC140000}"/>
    <cellStyle name="Comma 2 2 6 3 3 2 3" xfId="8550" xr:uid="{00000000-0005-0000-0000-0000BD140000}"/>
    <cellStyle name="Comma 2 2 6 3 3 3" xfId="4217" xr:uid="{00000000-0005-0000-0000-0000BE140000}"/>
    <cellStyle name="Comma 2 2 6 3 3 3 2" xfId="13512" xr:uid="{00000000-0005-0000-0000-0000BF140000}"/>
    <cellStyle name="Comma 2 2 6 3 3 3 3" xfId="7328" xr:uid="{00000000-0005-0000-0000-0000C0140000}"/>
    <cellStyle name="Comma 2 2 6 3 3 4" xfId="10420" xr:uid="{00000000-0005-0000-0000-0000C1140000}"/>
    <cellStyle name="Comma 2 2 6 3 3 5" xfId="5458" xr:uid="{00000000-0005-0000-0000-0000C2140000}"/>
    <cellStyle name="Comma 2 2 6 3 4" xfId="530" xr:uid="{00000000-0005-0000-0000-0000C3140000}"/>
    <cellStyle name="Comma 2 2 6 3 4 2" xfId="2687" xr:uid="{00000000-0005-0000-0000-0000C4140000}"/>
    <cellStyle name="Comma 2 2 6 3 4 2 2" xfId="11982" xr:uid="{00000000-0005-0000-0000-0000C5140000}"/>
    <cellStyle name="Comma 2 2 6 3 4 2 3" xfId="8890" xr:uid="{00000000-0005-0000-0000-0000C6140000}"/>
    <cellStyle name="Comma 2 2 6 3 4 3" xfId="3622" xr:uid="{00000000-0005-0000-0000-0000C7140000}"/>
    <cellStyle name="Comma 2 2 6 3 4 3 2" xfId="12917" xr:uid="{00000000-0005-0000-0000-0000C8140000}"/>
    <cellStyle name="Comma 2 2 6 3 4 3 3" xfId="6733" xr:uid="{00000000-0005-0000-0000-0000C9140000}"/>
    <cellStyle name="Comma 2 2 6 3 4 4" xfId="9825" xr:uid="{00000000-0005-0000-0000-0000CA140000}"/>
    <cellStyle name="Comma 2 2 6 3 4 5" xfId="5798" xr:uid="{00000000-0005-0000-0000-0000CB140000}"/>
    <cellStyle name="Comma 2 2 6 3 5" xfId="1752" xr:uid="{00000000-0005-0000-0000-0000CC140000}"/>
    <cellStyle name="Comma 2 2 6 3 5 2" xfId="11047" xr:uid="{00000000-0005-0000-0000-0000CD140000}"/>
    <cellStyle name="Comma 2 2 6 3 5 3" xfId="7955" xr:uid="{00000000-0005-0000-0000-0000CE140000}"/>
    <cellStyle name="Comma 2 2 6 3 6" xfId="3282" xr:uid="{00000000-0005-0000-0000-0000CF140000}"/>
    <cellStyle name="Comma 2 2 6 3 6 2" xfId="12577" xr:uid="{00000000-0005-0000-0000-0000D0140000}"/>
    <cellStyle name="Comma 2 2 6 3 6 3" xfId="6393" xr:uid="{00000000-0005-0000-0000-0000D1140000}"/>
    <cellStyle name="Comma 2 2 6 3 7" xfId="9485" xr:uid="{00000000-0005-0000-0000-0000D2140000}"/>
    <cellStyle name="Comma 2 2 6 3 8" xfId="4863" xr:uid="{00000000-0005-0000-0000-0000D3140000}"/>
    <cellStyle name="Comma 2 2 6 4" xfId="263" xr:uid="{00000000-0005-0000-0000-0000D4140000}"/>
    <cellStyle name="Comma 2 2 6 4 2" xfId="874" xr:uid="{00000000-0005-0000-0000-0000D5140000}"/>
    <cellStyle name="Comma 2 2 6 4 2 2" xfId="1485" xr:uid="{00000000-0005-0000-0000-0000D6140000}"/>
    <cellStyle name="Comma 2 2 6 4 2 2 2" xfId="3031" xr:uid="{00000000-0005-0000-0000-0000D7140000}"/>
    <cellStyle name="Comma 2 2 6 4 2 2 2 2" xfId="12326" xr:uid="{00000000-0005-0000-0000-0000D8140000}"/>
    <cellStyle name="Comma 2 2 6 4 2 2 2 3" xfId="9234" xr:uid="{00000000-0005-0000-0000-0000D9140000}"/>
    <cellStyle name="Comma 2 2 6 4 2 2 3" xfId="4577" xr:uid="{00000000-0005-0000-0000-0000DA140000}"/>
    <cellStyle name="Comma 2 2 6 4 2 2 3 2" xfId="13872" xr:uid="{00000000-0005-0000-0000-0000DB140000}"/>
    <cellStyle name="Comma 2 2 6 4 2 2 3 3" xfId="7688" xr:uid="{00000000-0005-0000-0000-0000DC140000}"/>
    <cellStyle name="Comma 2 2 6 4 2 2 4" xfId="10780" xr:uid="{00000000-0005-0000-0000-0000DD140000}"/>
    <cellStyle name="Comma 2 2 6 4 2 2 5" xfId="6142" xr:uid="{00000000-0005-0000-0000-0000DE140000}"/>
    <cellStyle name="Comma 2 2 6 4 2 3" xfId="2096" xr:uid="{00000000-0005-0000-0000-0000DF140000}"/>
    <cellStyle name="Comma 2 2 6 4 2 3 2" xfId="11391" xr:uid="{00000000-0005-0000-0000-0000E0140000}"/>
    <cellStyle name="Comma 2 2 6 4 2 3 3" xfId="8299" xr:uid="{00000000-0005-0000-0000-0000E1140000}"/>
    <cellStyle name="Comma 2 2 6 4 2 4" xfId="3966" xr:uid="{00000000-0005-0000-0000-0000E2140000}"/>
    <cellStyle name="Comma 2 2 6 4 2 4 2" xfId="13261" xr:uid="{00000000-0005-0000-0000-0000E3140000}"/>
    <cellStyle name="Comma 2 2 6 4 2 4 3" xfId="7077" xr:uid="{00000000-0005-0000-0000-0000E4140000}"/>
    <cellStyle name="Comma 2 2 6 4 2 5" xfId="10169" xr:uid="{00000000-0005-0000-0000-0000E5140000}"/>
    <cellStyle name="Comma 2 2 6 4 2 6" xfId="5207" xr:uid="{00000000-0005-0000-0000-0000E6140000}"/>
    <cellStyle name="Comma 2 2 6 4 3" xfId="1198" xr:uid="{00000000-0005-0000-0000-0000E7140000}"/>
    <cellStyle name="Comma 2 2 6 4 3 2" xfId="2420" xr:uid="{00000000-0005-0000-0000-0000E8140000}"/>
    <cellStyle name="Comma 2 2 6 4 3 2 2" xfId="11715" xr:uid="{00000000-0005-0000-0000-0000E9140000}"/>
    <cellStyle name="Comma 2 2 6 4 3 2 3" xfId="8623" xr:uid="{00000000-0005-0000-0000-0000EA140000}"/>
    <cellStyle name="Comma 2 2 6 4 3 3" xfId="4290" xr:uid="{00000000-0005-0000-0000-0000EB140000}"/>
    <cellStyle name="Comma 2 2 6 4 3 3 2" xfId="13585" xr:uid="{00000000-0005-0000-0000-0000EC140000}"/>
    <cellStyle name="Comma 2 2 6 4 3 3 3" xfId="7401" xr:uid="{00000000-0005-0000-0000-0000ED140000}"/>
    <cellStyle name="Comma 2 2 6 4 3 4" xfId="10493" xr:uid="{00000000-0005-0000-0000-0000EE140000}"/>
    <cellStyle name="Comma 2 2 6 4 3 5" xfId="5531" xr:uid="{00000000-0005-0000-0000-0000EF140000}"/>
    <cellStyle name="Comma 2 2 6 4 4" xfId="441" xr:uid="{00000000-0005-0000-0000-0000F0140000}"/>
    <cellStyle name="Comma 2 2 6 4 4 2" xfId="2598" xr:uid="{00000000-0005-0000-0000-0000F1140000}"/>
    <cellStyle name="Comma 2 2 6 4 4 2 2" xfId="11893" xr:uid="{00000000-0005-0000-0000-0000F2140000}"/>
    <cellStyle name="Comma 2 2 6 4 4 2 3" xfId="8801" xr:uid="{00000000-0005-0000-0000-0000F3140000}"/>
    <cellStyle name="Comma 2 2 6 4 4 3" xfId="3533" xr:uid="{00000000-0005-0000-0000-0000F4140000}"/>
    <cellStyle name="Comma 2 2 6 4 4 3 2" xfId="12828" xr:uid="{00000000-0005-0000-0000-0000F5140000}"/>
    <cellStyle name="Comma 2 2 6 4 4 3 3" xfId="6644" xr:uid="{00000000-0005-0000-0000-0000F6140000}"/>
    <cellStyle name="Comma 2 2 6 4 4 4" xfId="9736" xr:uid="{00000000-0005-0000-0000-0000F7140000}"/>
    <cellStyle name="Comma 2 2 6 4 4 5" xfId="5709" xr:uid="{00000000-0005-0000-0000-0000F8140000}"/>
    <cellStyle name="Comma 2 2 6 4 5" xfId="1663" xr:uid="{00000000-0005-0000-0000-0000F9140000}"/>
    <cellStyle name="Comma 2 2 6 4 5 2" xfId="10958" xr:uid="{00000000-0005-0000-0000-0000FA140000}"/>
    <cellStyle name="Comma 2 2 6 4 5 3" xfId="7866" xr:uid="{00000000-0005-0000-0000-0000FB140000}"/>
    <cellStyle name="Comma 2 2 6 4 6" xfId="3355" xr:uid="{00000000-0005-0000-0000-0000FC140000}"/>
    <cellStyle name="Comma 2 2 6 4 6 2" xfId="12650" xr:uid="{00000000-0005-0000-0000-0000FD140000}"/>
    <cellStyle name="Comma 2 2 6 4 6 3" xfId="6466" xr:uid="{00000000-0005-0000-0000-0000FE140000}"/>
    <cellStyle name="Comma 2 2 6 4 7" xfId="9558" xr:uid="{00000000-0005-0000-0000-0000FF140000}"/>
    <cellStyle name="Comma 2 2 6 4 8" xfId="4774" xr:uid="{00000000-0005-0000-0000-000000150000}"/>
    <cellStyle name="Comma 2 2 6 5" xfId="101" xr:uid="{00000000-0005-0000-0000-000001150000}"/>
    <cellStyle name="Comma 2 2 6 5 2" xfId="712" xr:uid="{00000000-0005-0000-0000-000002150000}"/>
    <cellStyle name="Comma 2 2 6 5 2 2" xfId="1359" xr:uid="{00000000-0005-0000-0000-000003150000}"/>
    <cellStyle name="Comma 2 2 6 5 2 2 2" xfId="2869" xr:uid="{00000000-0005-0000-0000-000004150000}"/>
    <cellStyle name="Comma 2 2 6 5 2 2 2 2" xfId="12164" xr:uid="{00000000-0005-0000-0000-000005150000}"/>
    <cellStyle name="Comma 2 2 6 5 2 2 2 3" xfId="9072" xr:uid="{00000000-0005-0000-0000-000006150000}"/>
    <cellStyle name="Comma 2 2 6 5 2 2 3" xfId="4451" xr:uid="{00000000-0005-0000-0000-000007150000}"/>
    <cellStyle name="Comma 2 2 6 5 2 2 3 2" xfId="13746" xr:uid="{00000000-0005-0000-0000-000008150000}"/>
    <cellStyle name="Comma 2 2 6 5 2 2 3 3" xfId="7562" xr:uid="{00000000-0005-0000-0000-000009150000}"/>
    <cellStyle name="Comma 2 2 6 5 2 2 4" xfId="10654" xr:uid="{00000000-0005-0000-0000-00000A150000}"/>
    <cellStyle name="Comma 2 2 6 5 2 2 5" xfId="5980" xr:uid="{00000000-0005-0000-0000-00000B150000}"/>
    <cellStyle name="Comma 2 2 6 5 2 3" xfId="1934" xr:uid="{00000000-0005-0000-0000-00000C150000}"/>
    <cellStyle name="Comma 2 2 6 5 2 3 2" xfId="11229" xr:uid="{00000000-0005-0000-0000-00000D150000}"/>
    <cellStyle name="Comma 2 2 6 5 2 3 3" xfId="8137" xr:uid="{00000000-0005-0000-0000-00000E150000}"/>
    <cellStyle name="Comma 2 2 6 5 2 4" xfId="3804" xr:uid="{00000000-0005-0000-0000-00000F150000}"/>
    <cellStyle name="Comma 2 2 6 5 2 4 2" xfId="13099" xr:uid="{00000000-0005-0000-0000-000010150000}"/>
    <cellStyle name="Comma 2 2 6 5 2 4 3" xfId="6915" xr:uid="{00000000-0005-0000-0000-000011150000}"/>
    <cellStyle name="Comma 2 2 6 5 2 5" xfId="10007" xr:uid="{00000000-0005-0000-0000-000012150000}"/>
    <cellStyle name="Comma 2 2 6 5 2 6" xfId="5045" xr:uid="{00000000-0005-0000-0000-000013150000}"/>
    <cellStyle name="Comma 2 2 6 5 3" xfId="1036" xr:uid="{00000000-0005-0000-0000-000014150000}"/>
    <cellStyle name="Comma 2 2 6 5 3 2" xfId="2258" xr:uid="{00000000-0005-0000-0000-000015150000}"/>
    <cellStyle name="Comma 2 2 6 5 3 2 2" xfId="11553" xr:uid="{00000000-0005-0000-0000-000016150000}"/>
    <cellStyle name="Comma 2 2 6 5 3 2 3" xfId="8461" xr:uid="{00000000-0005-0000-0000-000017150000}"/>
    <cellStyle name="Comma 2 2 6 5 3 3" xfId="4128" xr:uid="{00000000-0005-0000-0000-000018150000}"/>
    <cellStyle name="Comma 2 2 6 5 3 3 2" xfId="13423" xr:uid="{00000000-0005-0000-0000-000019150000}"/>
    <cellStyle name="Comma 2 2 6 5 3 3 3" xfId="7239" xr:uid="{00000000-0005-0000-0000-00001A150000}"/>
    <cellStyle name="Comma 2 2 6 5 3 4" xfId="10331" xr:uid="{00000000-0005-0000-0000-00001B150000}"/>
    <cellStyle name="Comma 2 2 6 5 3 5" xfId="5369" xr:uid="{00000000-0005-0000-0000-00001C150000}"/>
    <cellStyle name="Comma 2 2 6 5 4" xfId="590" xr:uid="{00000000-0005-0000-0000-00001D150000}"/>
    <cellStyle name="Comma 2 2 6 5 4 2" xfId="2747" xr:uid="{00000000-0005-0000-0000-00001E150000}"/>
    <cellStyle name="Comma 2 2 6 5 4 2 2" xfId="12042" xr:uid="{00000000-0005-0000-0000-00001F150000}"/>
    <cellStyle name="Comma 2 2 6 5 4 2 3" xfId="8950" xr:uid="{00000000-0005-0000-0000-000020150000}"/>
    <cellStyle name="Comma 2 2 6 5 4 3" xfId="3682" xr:uid="{00000000-0005-0000-0000-000021150000}"/>
    <cellStyle name="Comma 2 2 6 5 4 3 2" xfId="12977" xr:uid="{00000000-0005-0000-0000-000022150000}"/>
    <cellStyle name="Comma 2 2 6 5 4 3 3" xfId="6793" xr:uid="{00000000-0005-0000-0000-000023150000}"/>
    <cellStyle name="Comma 2 2 6 5 4 4" xfId="9885" xr:uid="{00000000-0005-0000-0000-000024150000}"/>
    <cellStyle name="Comma 2 2 6 5 4 5" xfId="5858" xr:uid="{00000000-0005-0000-0000-000025150000}"/>
    <cellStyle name="Comma 2 2 6 5 5" xfId="1812" xr:uid="{00000000-0005-0000-0000-000026150000}"/>
    <cellStyle name="Comma 2 2 6 5 5 2" xfId="11107" xr:uid="{00000000-0005-0000-0000-000027150000}"/>
    <cellStyle name="Comma 2 2 6 5 5 3" xfId="8015" xr:uid="{00000000-0005-0000-0000-000028150000}"/>
    <cellStyle name="Comma 2 2 6 5 6" xfId="3193" xr:uid="{00000000-0005-0000-0000-000029150000}"/>
    <cellStyle name="Comma 2 2 6 5 6 2" xfId="12488" xr:uid="{00000000-0005-0000-0000-00002A150000}"/>
    <cellStyle name="Comma 2 2 6 5 6 3" xfId="6304" xr:uid="{00000000-0005-0000-0000-00002B150000}"/>
    <cellStyle name="Comma 2 2 6 5 7" xfId="9396" xr:uid="{00000000-0005-0000-0000-00002C150000}"/>
    <cellStyle name="Comma 2 2 6 5 8" xfId="4923" xr:uid="{00000000-0005-0000-0000-00002D150000}"/>
    <cellStyle name="Comma 2 2 6 6" xfId="638" xr:uid="{00000000-0005-0000-0000-00002E150000}"/>
    <cellStyle name="Comma 2 2 6 6 2" xfId="1286" xr:uid="{00000000-0005-0000-0000-00002F150000}"/>
    <cellStyle name="Comma 2 2 6 6 2 2" xfId="2795" xr:uid="{00000000-0005-0000-0000-000030150000}"/>
    <cellStyle name="Comma 2 2 6 6 2 2 2" xfId="12090" xr:uid="{00000000-0005-0000-0000-000031150000}"/>
    <cellStyle name="Comma 2 2 6 6 2 2 3" xfId="8998" xr:uid="{00000000-0005-0000-0000-000032150000}"/>
    <cellStyle name="Comma 2 2 6 6 2 3" xfId="4378" xr:uid="{00000000-0005-0000-0000-000033150000}"/>
    <cellStyle name="Comma 2 2 6 6 2 3 2" xfId="13673" xr:uid="{00000000-0005-0000-0000-000034150000}"/>
    <cellStyle name="Comma 2 2 6 6 2 3 3" xfId="7489" xr:uid="{00000000-0005-0000-0000-000035150000}"/>
    <cellStyle name="Comma 2 2 6 6 2 4" xfId="10581" xr:uid="{00000000-0005-0000-0000-000036150000}"/>
    <cellStyle name="Comma 2 2 6 6 2 5" xfId="5906" xr:uid="{00000000-0005-0000-0000-000037150000}"/>
    <cellStyle name="Comma 2 2 6 6 3" xfId="1860" xr:uid="{00000000-0005-0000-0000-000038150000}"/>
    <cellStyle name="Comma 2 2 6 6 3 2" xfId="11155" xr:uid="{00000000-0005-0000-0000-000039150000}"/>
    <cellStyle name="Comma 2 2 6 6 3 3" xfId="8063" xr:uid="{00000000-0005-0000-0000-00003A150000}"/>
    <cellStyle name="Comma 2 2 6 6 4" xfId="3730" xr:uid="{00000000-0005-0000-0000-00003B150000}"/>
    <cellStyle name="Comma 2 2 6 6 4 2" xfId="13025" xr:uid="{00000000-0005-0000-0000-00003C150000}"/>
    <cellStyle name="Comma 2 2 6 6 4 3" xfId="6841" xr:uid="{00000000-0005-0000-0000-00003D150000}"/>
    <cellStyle name="Comma 2 2 6 6 5" xfId="9933" xr:uid="{00000000-0005-0000-0000-00003E150000}"/>
    <cellStyle name="Comma 2 2 6 6 6" xfId="4971" xr:uid="{00000000-0005-0000-0000-00003F150000}"/>
    <cellStyle name="Comma 2 2 6 7" xfId="962" xr:uid="{00000000-0005-0000-0000-000040150000}"/>
    <cellStyle name="Comma 2 2 6 7 2" xfId="2184" xr:uid="{00000000-0005-0000-0000-000041150000}"/>
    <cellStyle name="Comma 2 2 6 7 2 2" xfId="11479" xr:uid="{00000000-0005-0000-0000-000042150000}"/>
    <cellStyle name="Comma 2 2 6 7 2 3" xfId="8387" xr:uid="{00000000-0005-0000-0000-000043150000}"/>
    <cellStyle name="Comma 2 2 6 7 3" xfId="4054" xr:uid="{00000000-0005-0000-0000-000044150000}"/>
    <cellStyle name="Comma 2 2 6 7 3 2" xfId="13349" xr:uid="{00000000-0005-0000-0000-000045150000}"/>
    <cellStyle name="Comma 2 2 6 7 3 3" xfId="7165" xr:uid="{00000000-0005-0000-0000-000046150000}"/>
    <cellStyle name="Comma 2 2 6 7 4" xfId="10257" xr:uid="{00000000-0005-0000-0000-000047150000}"/>
    <cellStyle name="Comma 2 2 6 7 5" xfId="5295" xr:uid="{00000000-0005-0000-0000-000048150000}"/>
    <cellStyle name="Comma 2 2 6 8" xfId="368" xr:uid="{00000000-0005-0000-0000-000049150000}"/>
    <cellStyle name="Comma 2 2 6 8 2" xfId="2525" xr:uid="{00000000-0005-0000-0000-00004A150000}"/>
    <cellStyle name="Comma 2 2 6 8 2 2" xfId="11820" xr:uid="{00000000-0005-0000-0000-00004B150000}"/>
    <cellStyle name="Comma 2 2 6 8 2 3" xfId="8728" xr:uid="{00000000-0005-0000-0000-00004C150000}"/>
    <cellStyle name="Comma 2 2 6 8 3" xfId="3460" xr:uid="{00000000-0005-0000-0000-00004D150000}"/>
    <cellStyle name="Comma 2 2 6 8 3 2" xfId="12755" xr:uid="{00000000-0005-0000-0000-00004E150000}"/>
    <cellStyle name="Comma 2 2 6 8 3 3" xfId="6571" xr:uid="{00000000-0005-0000-0000-00004F150000}"/>
    <cellStyle name="Comma 2 2 6 8 4" xfId="9663" xr:uid="{00000000-0005-0000-0000-000050150000}"/>
    <cellStyle name="Comma 2 2 6 8 5" xfId="5636" xr:uid="{00000000-0005-0000-0000-000051150000}"/>
    <cellStyle name="Comma 2 2 6 9" xfId="1590" xr:uid="{00000000-0005-0000-0000-000052150000}"/>
    <cellStyle name="Comma 2 2 6 9 2" xfId="10885" xr:uid="{00000000-0005-0000-0000-000053150000}"/>
    <cellStyle name="Comma 2 2 6 9 3" xfId="7793" xr:uid="{00000000-0005-0000-0000-000054150000}"/>
    <cellStyle name="Comma 2 2 7" xfId="46" xr:uid="{00000000-0005-0000-0000-000055150000}"/>
    <cellStyle name="Comma 2 2 7 10" xfId="9341" xr:uid="{00000000-0005-0000-0000-000056150000}"/>
    <cellStyle name="Comma 2 2 7 11" xfId="4719" xr:uid="{00000000-0005-0000-0000-000057150000}"/>
    <cellStyle name="Comma 2 2 7 2" xfId="208" xr:uid="{00000000-0005-0000-0000-000058150000}"/>
    <cellStyle name="Comma 2 2 7 2 2" xfId="819" xr:uid="{00000000-0005-0000-0000-000059150000}"/>
    <cellStyle name="Comma 2 2 7 2 2 2" xfId="1430" xr:uid="{00000000-0005-0000-0000-00005A150000}"/>
    <cellStyle name="Comma 2 2 7 2 2 2 2" xfId="2976" xr:uid="{00000000-0005-0000-0000-00005B150000}"/>
    <cellStyle name="Comma 2 2 7 2 2 2 2 2" xfId="12271" xr:uid="{00000000-0005-0000-0000-00005C150000}"/>
    <cellStyle name="Comma 2 2 7 2 2 2 2 3" xfId="9179" xr:uid="{00000000-0005-0000-0000-00005D150000}"/>
    <cellStyle name="Comma 2 2 7 2 2 2 3" xfId="4522" xr:uid="{00000000-0005-0000-0000-00005E150000}"/>
    <cellStyle name="Comma 2 2 7 2 2 2 3 2" xfId="13817" xr:uid="{00000000-0005-0000-0000-00005F150000}"/>
    <cellStyle name="Comma 2 2 7 2 2 2 3 3" xfId="7633" xr:uid="{00000000-0005-0000-0000-000060150000}"/>
    <cellStyle name="Comma 2 2 7 2 2 2 4" xfId="10725" xr:uid="{00000000-0005-0000-0000-000061150000}"/>
    <cellStyle name="Comma 2 2 7 2 2 2 5" xfId="6087" xr:uid="{00000000-0005-0000-0000-000062150000}"/>
    <cellStyle name="Comma 2 2 7 2 2 3" xfId="2041" xr:uid="{00000000-0005-0000-0000-000063150000}"/>
    <cellStyle name="Comma 2 2 7 2 2 3 2" xfId="11336" xr:uid="{00000000-0005-0000-0000-000064150000}"/>
    <cellStyle name="Comma 2 2 7 2 2 3 3" xfId="8244" xr:uid="{00000000-0005-0000-0000-000065150000}"/>
    <cellStyle name="Comma 2 2 7 2 2 4" xfId="3911" xr:uid="{00000000-0005-0000-0000-000066150000}"/>
    <cellStyle name="Comma 2 2 7 2 2 4 2" xfId="13206" xr:uid="{00000000-0005-0000-0000-000067150000}"/>
    <cellStyle name="Comma 2 2 7 2 2 4 3" xfId="7022" xr:uid="{00000000-0005-0000-0000-000068150000}"/>
    <cellStyle name="Comma 2 2 7 2 2 5" xfId="10114" xr:uid="{00000000-0005-0000-0000-000069150000}"/>
    <cellStyle name="Comma 2 2 7 2 2 6" xfId="5152" xr:uid="{00000000-0005-0000-0000-00006A150000}"/>
    <cellStyle name="Comma 2 2 7 2 3" xfId="1143" xr:uid="{00000000-0005-0000-0000-00006B150000}"/>
    <cellStyle name="Comma 2 2 7 2 3 2" xfId="2365" xr:uid="{00000000-0005-0000-0000-00006C150000}"/>
    <cellStyle name="Comma 2 2 7 2 3 2 2" xfId="11660" xr:uid="{00000000-0005-0000-0000-00006D150000}"/>
    <cellStyle name="Comma 2 2 7 2 3 2 3" xfId="8568" xr:uid="{00000000-0005-0000-0000-00006E150000}"/>
    <cellStyle name="Comma 2 2 7 2 3 3" xfId="4235" xr:uid="{00000000-0005-0000-0000-00006F150000}"/>
    <cellStyle name="Comma 2 2 7 2 3 3 2" xfId="13530" xr:uid="{00000000-0005-0000-0000-000070150000}"/>
    <cellStyle name="Comma 2 2 7 2 3 3 3" xfId="7346" xr:uid="{00000000-0005-0000-0000-000071150000}"/>
    <cellStyle name="Comma 2 2 7 2 3 4" xfId="10438" xr:uid="{00000000-0005-0000-0000-000072150000}"/>
    <cellStyle name="Comma 2 2 7 2 3 5" xfId="5476" xr:uid="{00000000-0005-0000-0000-000073150000}"/>
    <cellStyle name="Comma 2 2 7 2 4" xfId="548" xr:uid="{00000000-0005-0000-0000-000074150000}"/>
    <cellStyle name="Comma 2 2 7 2 4 2" xfId="2705" xr:uid="{00000000-0005-0000-0000-000075150000}"/>
    <cellStyle name="Comma 2 2 7 2 4 2 2" xfId="12000" xr:uid="{00000000-0005-0000-0000-000076150000}"/>
    <cellStyle name="Comma 2 2 7 2 4 2 3" xfId="8908" xr:uid="{00000000-0005-0000-0000-000077150000}"/>
    <cellStyle name="Comma 2 2 7 2 4 3" xfId="3640" xr:uid="{00000000-0005-0000-0000-000078150000}"/>
    <cellStyle name="Comma 2 2 7 2 4 3 2" xfId="12935" xr:uid="{00000000-0005-0000-0000-000079150000}"/>
    <cellStyle name="Comma 2 2 7 2 4 3 3" xfId="6751" xr:uid="{00000000-0005-0000-0000-00007A150000}"/>
    <cellStyle name="Comma 2 2 7 2 4 4" xfId="9843" xr:uid="{00000000-0005-0000-0000-00007B150000}"/>
    <cellStyle name="Comma 2 2 7 2 4 5" xfId="5816" xr:uid="{00000000-0005-0000-0000-00007C150000}"/>
    <cellStyle name="Comma 2 2 7 2 5" xfId="1770" xr:uid="{00000000-0005-0000-0000-00007D150000}"/>
    <cellStyle name="Comma 2 2 7 2 5 2" xfId="11065" xr:uid="{00000000-0005-0000-0000-00007E150000}"/>
    <cellStyle name="Comma 2 2 7 2 5 3" xfId="7973" xr:uid="{00000000-0005-0000-0000-00007F150000}"/>
    <cellStyle name="Comma 2 2 7 2 6" xfId="3300" xr:uid="{00000000-0005-0000-0000-000080150000}"/>
    <cellStyle name="Comma 2 2 7 2 6 2" xfId="12595" xr:uid="{00000000-0005-0000-0000-000081150000}"/>
    <cellStyle name="Comma 2 2 7 2 6 3" xfId="6411" xr:uid="{00000000-0005-0000-0000-000082150000}"/>
    <cellStyle name="Comma 2 2 7 2 7" xfId="9503" xr:uid="{00000000-0005-0000-0000-000083150000}"/>
    <cellStyle name="Comma 2 2 7 2 8" xfId="4881" xr:uid="{00000000-0005-0000-0000-000084150000}"/>
    <cellStyle name="Comma 2 2 7 3" xfId="281" xr:uid="{00000000-0005-0000-0000-000085150000}"/>
    <cellStyle name="Comma 2 2 7 3 2" xfId="892" xr:uid="{00000000-0005-0000-0000-000086150000}"/>
    <cellStyle name="Comma 2 2 7 3 2 2" xfId="1503" xr:uid="{00000000-0005-0000-0000-000087150000}"/>
    <cellStyle name="Comma 2 2 7 3 2 2 2" xfId="3049" xr:uid="{00000000-0005-0000-0000-000088150000}"/>
    <cellStyle name="Comma 2 2 7 3 2 2 2 2" xfId="12344" xr:uid="{00000000-0005-0000-0000-000089150000}"/>
    <cellStyle name="Comma 2 2 7 3 2 2 2 3" xfId="9252" xr:uid="{00000000-0005-0000-0000-00008A150000}"/>
    <cellStyle name="Comma 2 2 7 3 2 2 3" xfId="4595" xr:uid="{00000000-0005-0000-0000-00008B150000}"/>
    <cellStyle name="Comma 2 2 7 3 2 2 3 2" xfId="13890" xr:uid="{00000000-0005-0000-0000-00008C150000}"/>
    <cellStyle name="Comma 2 2 7 3 2 2 3 3" xfId="7706" xr:uid="{00000000-0005-0000-0000-00008D150000}"/>
    <cellStyle name="Comma 2 2 7 3 2 2 4" xfId="10798" xr:uid="{00000000-0005-0000-0000-00008E150000}"/>
    <cellStyle name="Comma 2 2 7 3 2 2 5" xfId="6160" xr:uid="{00000000-0005-0000-0000-00008F150000}"/>
    <cellStyle name="Comma 2 2 7 3 2 3" xfId="2114" xr:uid="{00000000-0005-0000-0000-000090150000}"/>
    <cellStyle name="Comma 2 2 7 3 2 3 2" xfId="11409" xr:uid="{00000000-0005-0000-0000-000091150000}"/>
    <cellStyle name="Comma 2 2 7 3 2 3 3" xfId="8317" xr:uid="{00000000-0005-0000-0000-000092150000}"/>
    <cellStyle name="Comma 2 2 7 3 2 4" xfId="3984" xr:uid="{00000000-0005-0000-0000-000093150000}"/>
    <cellStyle name="Comma 2 2 7 3 2 4 2" xfId="13279" xr:uid="{00000000-0005-0000-0000-000094150000}"/>
    <cellStyle name="Comma 2 2 7 3 2 4 3" xfId="7095" xr:uid="{00000000-0005-0000-0000-000095150000}"/>
    <cellStyle name="Comma 2 2 7 3 2 5" xfId="10187" xr:uid="{00000000-0005-0000-0000-000096150000}"/>
    <cellStyle name="Comma 2 2 7 3 2 6" xfId="5225" xr:uid="{00000000-0005-0000-0000-000097150000}"/>
    <cellStyle name="Comma 2 2 7 3 3" xfId="1216" xr:uid="{00000000-0005-0000-0000-000098150000}"/>
    <cellStyle name="Comma 2 2 7 3 3 2" xfId="2438" xr:uid="{00000000-0005-0000-0000-000099150000}"/>
    <cellStyle name="Comma 2 2 7 3 3 2 2" xfId="11733" xr:uid="{00000000-0005-0000-0000-00009A150000}"/>
    <cellStyle name="Comma 2 2 7 3 3 2 3" xfId="8641" xr:uid="{00000000-0005-0000-0000-00009B150000}"/>
    <cellStyle name="Comma 2 2 7 3 3 3" xfId="4308" xr:uid="{00000000-0005-0000-0000-00009C150000}"/>
    <cellStyle name="Comma 2 2 7 3 3 3 2" xfId="13603" xr:uid="{00000000-0005-0000-0000-00009D150000}"/>
    <cellStyle name="Comma 2 2 7 3 3 3 3" xfId="7419" xr:uid="{00000000-0005-0000-0000-00009E150000}"/>
    <cellStyle name="Comma 2 2 7 3 3 4" xfId="10511" xr:uid="{00000000-0005-0000-0000-00009F150000}"/>
    <cellStyle name="Comma 2 2 7 3 3 5" xfId="5549" xr:uid="{00000000-0005-0000-0000-0000A0150000}"/>
    <cellStyle name="Comma 2 2 7 3 4" xfId="459" xr:uid="{00000000-0005-0000-0000-0000A1150000}"/>
    <cellStyle name="Comma 2 2 7 3 4 2" xfId="2616" xr:uid="{00000000-0005-0000-0000-0000A2150000}"/>
    <cellStyle name="Comma 2 2 7 3 4 2 2" xfId="11911" xr:uid="{00000000-0005-0000-0000-0000A3150000}"/>
    <cellStyle name="Comma 2 2 7 3 4 2 3" xfId="8819" xr:uid="{00000000-0005-0000-0000-0000A4150000}"/>
    <cellStyle name="Comma 2 2 7 3 4 3" xfId="3551" xr:uid="{00000000-0005-0000-0000-0000A5150000}"/>
    <cellStyle name="Comma 2 2 7 3 4 3 2" xfId="12846" xr:uid="{00000000-0005-0000-0000-0000A6150000}"/>
    <cellStyle name="Comma 2 2 7 3 4 3 3" xfId="6662" xr:uid="{00000000-0005-0000-0000-0000A7150000}"/>
    <cellStyle name="Comma 2 2 7 3 4 4" xfId="9754" xr:uid="{00000000-0005-0000-0000-0000A8150000}"/>
    <cellStyle name="Comma 2 2 7 3 4 5" xfId="5727" xr:uid="{00000000-0005-0000-0000-0000A9150000}"/>
    <cellStyle name="Comma 2 2 7 3 5" xfId="1681" xr:uid="{00000000-0005-0000-0000-0000AA150000}"/>
    <cellStyle name="Comma 2 2 7 3 5 2" xfId="10976" xr:uid="{00000000-0005-0000-0000-0000AB150000}"/>
    <cellStyle name="Comma 2 2 7 3 5 3" xfId="7884" xr:uid="{00000000-0005-0000-0000-0000AC150000}"/>
    <cellStyle name="Comma 2 2 7 3 6" xfId="3373" xr:uid="{00000000-0005-0000-0000-0000AD150000}"/>
    <cellStyle name="Comma 2 2 7 3 6 2" xfId="12668" xr:uid="{00000000-0005-0000-0000-0000AE150000}"/>
    <cellStyle name="Comma 2 2 7 3 6 3" xfId="6484" xr:uid="{00000000-0005-0000-0000-0000AF150000}"/>
    <cellStyle name="Comma 2 2 7 3 7" xfId="9576" xr:uid="{00000000-0005-0000-0000-0000B0150000}"/>
    <cellStyle name="Comma 2 2 7 3 8" xfId="4792" xr:uid="{00000000-0005-0000-0000-0000B1150000}"/>
    <cellStyle name="Comma 2 2 7 4" xfId="119" xr:uid="{00000000-0005-0000-0000-0000B2150000}"/>
    <cellStyle name="Comma 2 2 7 4 2" xfId="1054" xr:uid="{00000000-0005-0000-0000-0000B3150000}"/>
    <cellStyle name="Comma 2 2 7 4 2 2" xfId="2276" xr:uid="{00000000-0005-0000-0000-0000B4150000}"/>
    <cellStyle name="Comma 2 2 7 4 2 2 2" xfId="11571" xr:uid="{00000000-0005-0000-0000-0000B5150000}"/>
    <cellStyle name="Comma 2 2 7 4 2 2 3" xfId="8479" xr:uid="{00000000-0005-0000-0000-0000B6150000}"/>
    <cellStyle name="Comma 2 2 7 4 2 3" xfId="4146" xr:uid="{00000000-0005-0000-0000-0000B7150000}"/>
    <cellStyle name="Comma 2 2 7 4 2 3 2" xfId="13441" xr:uid="{00000000-0005-0000-0000-0000B8150000}"/>
    <cellStyle name="Comma 2 2 7 4 2 3 3" xfId="7257" xr:uid="{00000000-0005-0000-0000-0000B9150000}"/>
    <cellStyle name="Comma 2 2 7 4 2 4" xfId="10349" xr:uid="{00000000-0005-0000-0000-0000BA150000}"/>
    <cellStyle name="Comma 2 2 7 4 2 5" xfId="5387" xr:uid="{00000000-0005-0000-0000-0000BB150000}"/>
    <cellStyle name="Comma 2 2 7 4 3" xfId="730" xr:uid="{00000000-0005-0000-0000-0000BC150000}"/>
    <cellStyle name="Comma 2 2 7 4 3 2" xfId="2887" xr:uid="{00000000-0005-0000-0000-0000BD150000}"/>
    <cellStyle name="Comma 2 2 7 4 3 2 2" xfId="12182" xr:uid="{00000000-0005-0000-0000-0000BE150000}"/>
    <cellStyle name="Comma 2 2 7 4 3 2 3" xfId="9090" xr:uid="{00000000-0005-0000-0000-0000BF150000}"/>
    <cellStyle name="Comma 2 2 7 4 3 3" xfId="3822" xr:uid="{00000000-0005-0000-0000-0000C0150000}"/>
    <cellStyle name="Comma 2 2 7 4 3 3 2" xfId="13117" xr:uid="{00000000-0005-0000-0000-0000C1150000}"/>
    <cellStyle name="Comma 2 2 7 4 3 3 3" xfId="6933" xr:uid="{00000000-0005-0000-0000-0000C2150000}"/>
    <cellStyle name="Comma 2 2 7 4 3 4" xfId="10025" xr:uid="{00000000-0005-0000-0000-0000C3150000}"/>
    <cellStyle name="Comma 2 2 7 4 3 5" xfId="5998" xr:uid="{00000000-0005-0000-0000-0000C4150000}"/>
    <cellStyle name="Comma 2 2 7 4 4" xfId="1952" xr:uid="{00000000-0005-0000-0000-0000C5150000}"/>
    <cellStyle name="Comma 2 2 7 4 4 2" xfId="11247" xr:uid="{00000000-0005-0000-0000-0000C6150000}"/>
    <cellStyle name="Comma 2 2 7 4 4 3" xfId="8155" xr:uid="{00000000-0005-0000-0000-0000C7150000}"/>
    <cellStyle name="Comma 2 2 7 4 5" xfId="3211" xr:uid="{00000000-0005-0000-0000-0000C8150000}"/>
    <cellStyle name="Comma 2 2 7 4 5 2" xfId="12506" xr:uid="{00000000-0005-0000-0000-0000C9150000}"/>
    <cellStyle name="Comma 2 2 7 4 5 3" xfId="6322" xr:uid="{00000000-0005-0000-0000-0000CA150000}"/>
    <cellStyle name="Comma 2 2 7 4 6" xfId="9414" xr:uid="{00000000-0005-0000-0000-0000CB150000}"/>
    <cellStyle name="Comma 2 2 7 4 7" xfId="5063" xr:uid="{00000000-0005-0000-0000-0000CC150000}"/>
    <cellStyle name="Comma 2 2 7 5" xfId="657" xr:uid="{00000000-0005-0000-0000-0000CD150000}"/>
    <cellStyle name="Comma 2 2 7 5 2" xfId="1305" xr:uid="{00000000-0005-0000-0000-0000CE150000}"/>
    <cellStyle name="Comma 2 2 7 5 2 2" xfId="2814" xr:uid="{00000000-0005-0000-0000-0000CF150000}"/>
    <cellStyle name="Comma 2 2 7 5 2 2 2" xfId="12109" xr:uid="{00000000-0005-0000-0000-0000D0150000}"/>
    <cellStyle name="Comma 2 2 7 5 2 2 3" xfId="9017" xr:uid="{00000000-0005-0000-0000-0000D1150000}"/>
    <cellStyle name="Comma 2 2 7 5 2 3" xfId="4397" xr:uid="{00000000-0005-0000-0000-0000D2150000}"/>
    <cellStyle name="Comma 2 2 7 5 2 3 2" xfId="13692" xr:uid="{00000000-0005-0000-0000-0000D3150000}"/>
    <cellStyle name="Comma 2 2 7 5 2 3 3" xfId="7508" xr:uid="{00000000-0005-0000-0000-0000D4150000}"/>
    <cellStyle name="Comma 2 2 7 5 2 4" xfId="10600" xr:uid="{00000000-0005-0000-0000-0000D5150000}"/>
    <cellStyle name="Comma 2 2 7 5 2 5" xfId="5925" xr:uid="{00000000-0005-0000-0000-0000D6150000}"/>
    <cellStyle name="Comma 2 2 7 5 3" xfId="1879" xr:uid="{00000000-0005-0000-0000-0000D7150000}"/>
    <cellStyle name="Comma 2 2 7 5 3 2" xfId="11174" xr:uid="{00000000-0005-0000-0000-0000D8150000}"/>
    <cellStyle name="Comma 2 2 7 5 3 3" xfId="8082" xr:uid="{00000000-0005-0000-0000-0000D9150000}"/>
    <cellStyle name="Comma 2 2 7 5 4" xfId="3749" xr:uid="{00000000-0005-0000-0000-0000DA150000}"/>
    <cellStyle name="Comma 2 2 7 5 4 2" xfId="13044" xr:uid="{00000000-0005-0000-0000-0000DB150000}"/>
    <cellStyle name="Comma 2 2 7 5 4 3" xfId="6860" xr:uid="{00000000-0005-0000-0000-0000DC150000}"/>
    <cellStyle name="Comma 2 2 7 5 5" xfId="9952" xr:uid="{00000000-0005-0000-0000-0000DD150000}"/>
    <cellStyle name="Comma 2 2 7 5 6" xfId="4990" xr:uid="{00000000-0005-0000-0000-0000DE150000}"/>
    <cellStyle name="Comma 2 2 7 6" xfId="981" xr:uid="{00000000-0005-0000-0000-0000DF150000}"/>
    <cellStyle name="Comma 2 2 7 6 2" xfId="2203" xr:uid="{00000000-0005-0000-0000-0000E0150000}"/>
    <cellStyle name="Comma 2 2 7 6 2 2" xfId="11498" xr:uid="{00000000-0005-0000-0000-0000E1150000}"/>
    <cellStyle name="Comma 2 2 7 6 2 3" xfId="8406" xr:uid="{00000000-0005-0000-0000-0000E2150000}"/>
    <cellStyle name="Comma 2 2 7 6 3" xfId="4073" xr:uid="{00000000-0005-0000-0000-0000E3150000}"/>
    <cellStyle name="Comma 2 2 7 6 3 2" xfId="13368" xr:uid="{00000000-0005-0000-0000-0000E4150000}"/>
    <cellStyle name="Comma 2 2 7 6 3 3" xfId="7184" xr:uid="{00000000-0005-0000-0000-0000E5150000}"/>
    <cellStyle name="Comma 2 2 7 6 4" xfId="10276" xr:uid="{00000000-0005-0000-0000-0000E6150000}"/>
    <cellStyle name="Comma 2 2 7 6 5" xfId="5314" xr:uid="{00000000-0005-0000-0000-0000E7150000}"/>
    <cellStyle name="Comma 2 2 7 7" xfId="386" xr:uid="{00000000-0005-0000-0000-0000E8150000}"/>
    <cellStyle name="Comma 2 2 7 7 2" xfId="2543" xr:uid="{00000000-0005-0000-0000-0000E9150000}"/>
    <cellStyle name="Comma 2 2 7 7 2 2" xfId="11838" xr:uid="{00000000-0005-0000-0000-0000EA150000}"/>
    <cellStyle name="Comma 2 2 7 7 2 3" xfId="8746" xr:uid="{00000000-0005-0000-0000-0000EB150000}"/>
    <cellStyle name="Comma 2 2 7 7 3" xfId="3478" xr:uid="{00000000-0005-0000-0000-0000EC150000}"/>
    <cellStyle name="Comma 2 2 7 7 3 2" xfId="12773" xr:uid="{00000000-0005-0000-0000-0000ED150000}"/>
    <cellStyle name="Comma 2 2 7 7 3 3" xfId="6589" xr:uid="{00000000-0005-0000-0000-0000EE150000}"/>
    <cellStyle name="Comma 2 2 7 7 4" xfId="9681" xr:uid="{00000000-0005-0000-0000-0000EF150000}"/>
    <cellStyle name="Comma 2 2 7 7 5" xfId="5654" xr:uid="{00000000-0005-0000-0000-0000F0150000}"/>
    <cellStyle name="Comma 2 2 7 8" xfId="1608" xr:uid="{00000000-0005-0000-0000-0000F1150000}"/>
    <cellStyle name="Comma 2 2 7 8 2" xfId="10903" xr:uid="{00000000-0005-0000-0000-0000F2150000}"/>
    <cellStyle name="Comma 2 2 7 8 3" xfId="7811" xr:uid="{00000000-0005-0000-0000-0000F3150000}"/>
    <cellStyle name="Comma 2 2 7 9" xfId="3138" xr:uid="{00000000-0005-0000-0000-0000F4150000}"/>
    <cellStyle name="Comma 2 2 7 9 2" xfId="12433" xr:uid="{00000000-0005-0000-0000-0000F5150000}"/>
    <cellStyle name="Comma 2 2 7 9 3" xfId="6249" xr:uid="{00000000-0005-0000-0000-0000F6150000}"/>
    <cellStyle name="Comma 2 2 8" xfId="172" xr:uid="{00000000-0005-0000-0000-0000F7150000}"/>
    <cellStyle name="Comma 2 2 8 2" xfId="317" xr:uid="{00000000-0005-0000-0000-0000F8150000}"/>
    <cellStyle name="Comma 2 2 8 2 2" xfId="928" xr:uid="{00000000-0005-0000-0000-0000F9150000}"/>
    <cellStyle name="Comma 2 2 8 2 2 2" xfId="1539" xr:uid="{00000000-0005-0000-0000-0000FA150000}"/>
    <cellStyle name="Comma 2 2 8 2 2 2 2" xfId="3085" xr:uid="{00000000-0005-0000-0000-0000FB150000}"/>
    <cellStyle name="Comma 2 2 8 2 2 2 2 2" xfId="12380" xr:uid="{00000000-0005-0000-0000-0000FC150000}"/>
    <cellStyle name="Comma 2 2 8 2 2 2 2 3" xfId="9288" xr:uid="{00000000-0005-0000-0000-0000FD150000}"/>
    <cellStyle name="Comma 2 2 8 2 2 2 3" xfId="4631" xr:uid="{00000000-0005-0000-0000-0000FE150000}"/>
    <cellStyle name="Comma 2 2 8 2 2 2 3 2" xfId="13926" xr:uid="{00000000-0005-0000-0000-0000FF150000}"/>
    <cellStyle name="Comma 2 2 8 2 2 2 3 3" xfId="7742" xr:uid="{00000000-0005-0000-0000-000000160000}"/>
    <cellStyle name="Comma 2 2 8 2 2 2 4" xfId="10834" xr:uid="{00000000-0005-0000-0000-000001160000}"/>
    <cellStyle name="Comma 2 2 8 2 2 2 5" xfId="6196" xr:uid="{00000000-0005-0000-0000-000002160000}"/>
    <cellStyle name="Comma 2 2 8 2 2 3" xfId="2150" xr:uid="{00000000-0005-0000-0000-000003160000}"/>
    <cellStyle name="Comma 2 2 8 2 2 3 2" xfId="11445" xr:uid="{00000000-0005-0000-0000-000004160000}"/>
    <cellStyle name="Comma 2 2 8 2 2 3 3" xfId="8353" xr:uid="{00000000-0005-0000-0000-000005160000}"/>
    <cellStyle name="Comma 2 2 8 2 2 4" xfId="4020" xr:uid="{00000000-0005-0000-0000-000006160000}"/>
    <cellStyle name="Comma 2 2 8 2 2 4 2" xfId="13315" xr:uid="{00000000-0005-0000-0000-000007160000}"/>
    <cellStyle name="Comma 2 2 8 2 2 4 3" xfId="7131" xr:uid="{00000000-0005-0000-0000-000008160000}"/>
    <cellStyle name="Comma 2 2 8 2 2 5" xfId="10223" xr:uid="{00000000-0005-0000-0000-000009160000}"/>
    <cellStyle name="Comma 2 2 8 2 2 6" xfId="5261" xr:uid="{00000000-0005-0000-0000-00000A160000}"/>
    <cellStyle name="Comma 2 2 8 2 3" xfId="1252" xr:uid="{00000000-0005-0000-0000-00000B160000}"/>
    <cellStyle name="Comma 2 2 8 2 3 2" xfId="2474" xr:uid="{00000000-0005-0000-0000-00000C160000}"/>
    <cellStyle name="Comma 2 2 8 2 3 2 2" xfId="11769" xr:uid="{00000000-0005-0000-0000-00000D160000}"/>
    <cellStyle name="Comma 2 2 8 2 3 2 3" xfId="8677" xr:uid="{00000000-0005-0000-0000-00000E160000}"/>
    <cellStyle name="Comma 2 2 8 2 3 3" xfId="4344" xr:uid="{00000000-0005-0000-0000-00000F160000}"/>
    <cellStyle name="Comma 2 2 8 2 3 3 2" xfId="13639" xr:uid="{00000000-0005-0000-0000-000010160000}"/>
    <cellStyle name="Comma 2 2 8 2 3 3 3" xfId="7455" xr:uid="{00000000-0005-0000-0000-000011160000}"/>
    <cellStyle name="Comma 2 2 8 2 3 4" xfId="10547" xr:uid="{00000000-0005-0000-0000-000012160000}"/>
    <cellStyle name="Comma 2 2 8 2 3 5" xfId="5585" xr:uid="{00000000-0005-0000-0000-000013160000}"/>
    <cellStyle name="Comma 2 2 8 2 4" xfId="512" xr:uid="{00000000-0005-0000-0000-000014160000}"/>
    <cellStyle name="Comma 2 2 8 2 4 2" xfId="2669" xr:uid="{00000000-0005-0000-0000-000015160000}"/>
    <cellStyle name="Comma 2 2 8 2 4 2 2" xfId="11964" xr:uid="{00000000-0005-0000-0000-000016160000}"/>
    <cellStyle name="Comma 2 2 8 2 4 2 3" xfId="8872" xr:uid="{00000000-0005-0000-0000-000017160000}"/>
    <cellStyle name="Comma 2 2 8 2 4 3" xfId="3604" xr:uid="{00000000-0005-0000-0000-000018160000}"/>
    <cellStyle name="Comma 2 2 8 2 4 3 2" xfId="12899" xr:uid="{00000000-0005-0000-0000-000019160000}"/>
    <cellStyle name="Comma 2 2 8 2 4 3 3" xfId="6715" xr:uid="{00000000-0005-0000-0000-00001A160000}"/>
    <cellStyle name="Comma 2 2 8 2 4 4" xfId="9807" xr:uid="{00000000-0005-0000-0000-00001B160000}"/>
    <cellStyle name="Comma 2 2 8 2 4 5" xfId="5780" xr:uid="{00000000-0005-0000-0000-00001C160000}"/>
    <cellStyle name="Comma 2 2 8 2 5" xfId="1734" xr:uid="{00000000-0005-0000-0000-00001D160000}"/>
    <cellStyle name="Comma 2 2 8 2 5 2" xfId="11029" xr:uid="{00000000-0005-0000-0000-00001E160000}"/>
    <cellStyle name="Comma 2 2 8 2 5 3" xfId="7937" xr:uid="{00000000-0005-0000-0000-00001F160000}"/>
    <cellStyle name="Comma 2 2 8 2 6" xfId="3409" xr:uid="{00000000-0005-0000-0000-000020160000}"/>
    <cellStyle name="Comma 2 2 8 2 6 2" xfId="12704" xr:uid="{00000000-0005-0000-0000-000021160000}"/>
    <cellStyle name="Comma 2 2 8 2 6 3" xfId="6520" xr:uid="{00000000-0005-0000-0000-000022160000}"/>
    <cellStyle name="Comma 2 2 8 2 7" xfId="9612" xr:uid="{00000000-0005-0000-0000-000023160000}"/>
    <cellStyle name="Comma 2 2 8 2 8" xfId="4845" xr:uid="{00000000-0005-0000-0000-000024160000}"/>
    <cellStyle name="Comma 2 2 8 3" xfId="783" xr:uid="{00000000-0005-0000-0000-000025160000}"/>
    <cellStyle name="Comma 2 2 8 3 2" xfId="1394" xr:uid="{00000000-0005-0000-0000-000026160000}"/>
    <cellStyle name="Comma 2 2 8 3 2 2" xfId="2940" xr:uid="{00000000-0005-0000-0000-000027160000}"/>
    <cellStyle name="Comma 2 2 8 3 2 2 2" xfId="12235" xr:uid="{00000000-0005-0000-0000-000028160000}"/>
    <cellStyle name="Comma 2 2 8 3 2 2 3" xfId="9143" xr:uid="{00000000-0005-0000-0000-000029160000}"/>
    <cellStyle name="Comma 2 2 8 3 2 3" xfId="4486" xr:uid="{00000000-0005-0000-0000-00002A160000}"/>
    <cellStyle name="Comma 2 2 8 3 2 3 2" xfId="13781" xr:uid="{00000000-0005-0000-0000-00002B160000}"/>
    <cellStyle name="Comma 2 2 8 3 2 3 3" xfId="7597" xr:uid="{00000000-0005-0000-0000-00002C160000}"/>
    <cellStyle name="Comma 2 2 8 3 2 4" xfId="10689" xr:uid="{00000000-0005-0000-0000-00002D160000}"/>
    <cellStyle name="Comma 2 2 8 3 2 5" xfId="6051" xr:uid="{00000000-0005-0000-0000-00002E160000}"/>
    <cellStyle name="Comma 2 2 8 3 3" xfId="2005" xr:uid="{00000000-0005-0000-0000-00002F160000}"/>
    <cellStyle name="Comma 2 2 8 3 3 2" xfId="11300" xr:uid="{00000000-0005-0000-0000-000030160000}"/>
    <cellStyle name="Comma 2 2 8 3 3 3" xfId="8208" xr:uid="{00000000-0005-0000-0000-000031160000}"/>
    <cellStyle name="Comma 2 2 8 3 4" xfId="3875" xr:uid="{00000000-0005-0000-0000-000032160000}"/>
    <cellStyle name="Comma 2 2 8 3 4 2" xfId="13170" xr:uid="{00000000-0005-0000-0000-000033160000}"/>
    <cellStyle name="Comma 2 2 8 3 4 3" xfId="6986" xr:uid="{00000000-0005-0000-0000-000034160000}"/>
    <cellStyle name="Comma 2 2 8 3 5" xfId="10078" xr:uid="{00000000-0005-0000-0000-000035160000}"/>
    <cellStyle name="Comma 2 2 8 3 6" xfId="5116" xr:uid="{00000000-0005-0000-0000-000036160000}"/>
    <cellStyle name="Comma 2 2 8 4" xfId="1107" xr:uid="{00000000-0005-0000-0000-000037160000}"/>
    <cellStyle name="Comma 2 2 8 4 2" xfId="2329" xr:uid="{00000000-0005-0000-0000-000038160000}"/>
    <cellStyle name="Comma 2 2 8 4 2 2" xfId="11624" xr:uid="{00000000-0005-0000-0000-000039160000}"/>
    <cellStyle name="Comma 2 2 8 4 2 3" xfId="8532" xr:uid="{00000000-0005-0000-0000-00003A160000}"/>
    <cellStyle name="Comma 2 2 8 4 3" xfId="4199" xr:uid="{00000000-0005-0000-0000-00003B160000}"/>
    <cellStyle name="Comma 2 2 8 4 3 2" xfId="13494" xr:uid="{00000000-0005-0000-0000-00003C160000}"/>
    <cellStyle name="Comma 2 2 8 4 3 3" xfId="7310" xr:uid="{00000000-0005-0000-0000-00003D160000}"/>
    <cellStyle name="Comma 2 2 8 4 4" xfId="10402" xr:uid="{00000000-0005-0000-0000-00003E160000}"/>
    <cellStyle name="Comma 2 2 8 4 5" xfId="5440" xr:uid="{00000000-0005-0000-0000-00003F160000}"/>
    <cellStyle name="Comma 2 2 8 5" xfId="350" xr:uid="{00000000-0005-0000-0000-000040160000}"/>
    <cellStyle name="Comma 2 2 8 5 2" xfId="2507" xr:uid="{00000000-0005-0000-0000-000041160000}"/>
    <cellStyle name="Comma 2 2 8 5 2 2" xfId="11802" xr:uid="{00000000-0005-0000-0000-000042160000}"/>
    <cellStyle name="Comma 2 2 8 5 2 3" xfId="8710" xr:uid="{00000000-0005-0000-0000-000043160000}"/>
    <cellStyle name="Comma 2 2 8 5 3" xfId="3442" xr:uid="{00000000-0005-0000-0000-000044160000}"/>
    <cellStyle name="Comma 2 2 8 5 3 2" xfId="12737" xr:uid="{00000000-0005-0000-0000-000045160000}"/>
    <cellStyle name="Comma 2 2 8 5 3 3" xfId="6553" xr:uid="{00000000-0005-0000-0000-000046160000}"/>
    <cellStyle name="Comma 2 2 8 5 4" xfId="9645" xr:uid="{00000000-0005-0000-0000-000047160000}"/>
    <cellStyle name="Comma 2 2 8 5 5" xfId="5618" xr:uid="{00000000-0005-0000-0000-000048160000}"/>
    <cellStyle name="Comma 2 2 8 6" xfId="1572" xr:uid="{00000000-0005-0000-0000-000049160000}"/>
    <cellStyle name="Comma 2 2 8 6 2" xfId="10867" xr:uid="{00000000-0005-0000-0000-00004A160000}"/>
    <cellStyle name="Comma 2 2 8 6 3" xfId="7775" xr:uid="{00000000-0005-0000-0000-00004B160000}"/>
    <cellStyle name="Comma 2 2 8 7" xfId="3264" xr:uid="{00000000-0005-0000-0000-00004C160000}"/>
    <cellStyle name="Comma 2 2 8 7 2" xfId="12559" xr:uid="{00000000-0005-0000-0000-00004D160000}"/>
    <cellStyle name="Comma 2 2 8 7 3" xfId="6375" xr:uid="{00000000-0005-0000-0000-00004E160000}"/>
    <cellStyle name="Comma 2 2 8 8" xfId="9467" xr:uid="{00000000-0005-0000-0000-00004F160000}"/>
    <cellStyle name="Comma 2 2 8 9" xfId="4683" xr:uid="{00000000-0005-0000-0000-000050160000}"/>
    <cellStyle name="Comma 2 2 9" xfId="156" xr:uid="{00000000-0005-0000-0000-000051160000}"/>
    <cellStyle name="Comma 2 2 9 2" xfId="767" xr:uid="{00000000-0005-0000-0000-000052160000}"/>
    <cellStyle name="Comma 2 2 9 2 2" xfId="1378" xr:uid="{00000000-0005-0000-0000-000053160000}"/>
    <cellStyle name="Comma 2 2 9 2 2 2" xfId="2924" xr:uid="{00000000-0005-0000-0000-000054160000}"/>
    <cellStyle name="Comma 2 2 9 2 2 2 2" xfId="12219" xr:uid="{00000000-0005-0000-0000-000055160000}"/>
    <cellStyle name="Comma 2 2 9 2 2 2 3" xfId="9127" xr:uid="{00000000-0005-0000-0000-000056160000}"/>
    <cellStyle name="Comma 2 2 9 2 2 3" xfId="4470" xr:uid="{00000000-0005-0000-0000-000057160000}"/>
    <cellStyle name="Comma 2 2 9 2 2 3 2" xfId="13765" xr:uid="{00000000-0005-0000-0000-000058160000}"/>
    <cellStyle name="Comma 2 2 9 2 2 3 3" xfId="7581" xr:uid="{00000000-0005-0000-0000-000059160000}"/>
    <cellStyle name="Comma 2 2 9 2 2 4" xfId="10673" xr:uid="{00000000-0005-0000-0000-00005A160000}"/>
    <cellStyle name="Comma 2 2 9 2 2 5" xfId="6035" xr:uid="{00000000-0005-0000-0000-00005B160000}"/>
    <cellStyle name="Comma 2 2 9 2 3" xfId="1989" xr:uid="{00000000-0005-0000-0000-00005C160000}"/>
    <cellStyle name="Comma 2 2 9 2 3 2" xfId="11284" xr:uid="{00000000-0005-0000-0000-00005D160000}"/>
    <cellStyle name="Comma 2 2 9 2 3 3" xfId="8192" xr:uid="{00000000-0005-0000-0000-00005E160000}"/>
    <cellStyle name="Comma 2 2 9 2 4" xfId="3859" xr:uid="{00000000-0005-0000-0000-00005F160000}"/>
    <cellStyle name="Comma 2 2 9 2 4 2" xfId="13154" xr:uid="{00000000-0005-0000-0000-000060160000}"/>
    <cellStyle name="Comma 2 2 9 2 4 3" xfId="6970" xr:uid="{00000000-0005-0000-0000-000061160000}"/>
    <cellStyle name="Comma 2 2 9 2 5" xfId="10062" xr:uid="{00000000-0005-0000-0000-000062160000}"/>
    <cellStyle name="Comma 2 2 9 2 6" xfId="5100" xr:uid="{00000000-0005-0000-0000-000063160000}"/>
    <cellStyle name="Comma 2 2 9 3" xfId="1091" xr:uid="{00000000-0005-0000-0000-000064160000}"/>
    <cellStyle name="Comma 2 2 9 3 2" xfId="2313" xr:uid="{00000000-0005-0000-0000-000065160000}"/>
    <cellStyle name="Comma 2 2 9 3 2 2" xfId="11608" xr:uid="{00000000-0005-0000-0000-000066160000}"/>
    <cellStyle name="Comma 2 2 9 3 2 3" xfId="8516" xr:uid="{00000000-0005-0000-0000-000067160000}"/>
    <cellStyle name="Comma 2 2 9 3 3" xfId="4183" xr:uid="{00000000-0005-0000-0000-000068160000}"/>
    <cellStyle name="Comma 2 2 9 3 3 2" xfId="13478" xr:uid="{00000000-0005-0000-0000-000069160000}"/>
    <cellStyle name="Comma 2 2 9 3 3 3" xfId="7294" xr:uid="{00000000-0005-0000-0000-00006A160000}"/>
    <cellStyle name="Comma 2 2 9 3 4" xfId="10386" xr:uid="{00000000-0005-0000-0000-00006B160000}"/>
    <cellStyle name="Comma 2 2 9 3 5" xfId="5424" xr:uid="{00000000-0005-0000-0000-00006C160000}"/>
    <cellStyle name="Comma 2 2 9 4" xfId="496" xr:uid="{00000000-0005-0000-0000-00006D160000}"/>
    <cellStyle name="Comma 2 2 9 4 2" xfId="2653" xr:uid="{00000000-0005-0000-0000-00006E160000}"/>
    <cellStyle name="Comma 2 2 9 4 2 2" xfId="11948" xr:uid="{00000000-0005-0000-0000-00006F160000}"/>
    <cellStyle name="Comma 2 2 9 4 2 3" xfId="8856" xr:uid="{00000000-0005-0000-0000-000070160000}"/>
    <cellStyle name="Comma 2 2 9 4 3" xfId="3588" xr:uid="{00000000-0005-0000-0000-000071160000}"/>
    <cellStyle name="Comma 2 2 9 4 3 2" xfId="12883" xr:uid="{00000000-0005-0000-0000-000072160000}"/>
    <cellStyle name="Comma 2 2 9 4 3 3" xfId="6699" xr:uid="{00000000-0005-0000-0000-000073160000}"/>
    <cellStyle name="Comma 2 2 9 4 4" xfId="9791" xr:uid="{00000000-0005-0000-0000-000074160000}"/>
    <cellStyle name="Comma 2 2 9 4 5" xfId="5764" xr:uid="{00000000-0005-0000-0000-000075160000}"/>
    <cellStyle name="Comma 2 2 9 5" xfId="1718" xr:uid="{00000000-0005-0000-0000-000076160000}"/>
    <cellStyle name="Comma 2 2 9 5 2" xfId="11013" xr:uid="{00000000-0005-0000-0000-000077160000}"/>
    <cellStyle name="Comma 2 2 9 5 3" xfId="7921" xr:uid="{00000000-0005-0000-0000-000078160000}"/>
    <cellStyle name="Comma 2 2 9 6" xfId="3248" xr:uid="{00000000-0005-0000-0000-000079160000}"/>
    <cellStyle name="Comma 2 2 9 6 2" xfId="12543" xr:uid="{00000000-0005-0000-0000-00007A160000}"/>
    <cellStyle name="Comma 2 2 9 6 3" xfId="6359" xr:uid="{00000000-0005-0000-0000-00007B160000}"/>
    <cellStyle name="Comma 2 2 9 7" xfId="9451" xr:uid="{00000000-0005-0000-0000-00007C160000}"/>
    <cellStyle name="Comma 2 2 9 8" xfId="4829" xr:uid="{00000000-0005-0000-0000-00007D160000}"/>
    <cellStyle name="Comma 2 20" xfId="4647" xr:uid="{00000000-0005-0000-0000-00007E160000}"/>
    <cellStyle name="Comma 2 21" xfId="9303" xr:uid="{00000000-0005-0000-0000-00007F160000}"/>
    <cellStyle name="Comma 2 22" xfId="4665" xr:uid="{00000000-0005-0000-0000-000080160000}"/>
    <cellStyle name="Comma 2 3" xfId="10" xr:uid="{00000000-0005-0000-0000-000081160000}"/>
    <cellStyle name="Comma 2 3 10" xfId="621" xr:uid="{00000000-0005-0000-0000-000082160000}"/>
    <cellStyle name="Comma 2 3 10 2" xfId="1269" xr:uid="{00000000-0005-0000-0000-000083160000}"/>
    <cellStyle name="Comma 2 3 10 2 2" xfId="2778" xr:uid="{00000000-0005-0000-0000-000084160000}"/>
    <cellStyle name="Comma 2 3 10 2 2 2" xfId="12073" xr:uid="{00000000-0005-0000-0000-000085160000}"/>
    <cellStyle name="Comma 2 3 10 2 2 3" xfId="8981" xr:uid="{00000000-0005-0000-0000-000086160000}"/>
    <cellStyle name="Comma 2 3 10 2 3" xfId="4361" xr:uid="{00000000-0005-0000-0000-000087160000}"/>
    <cellStyle name="Comma 2 3 10 2 3 2" xfId="13656" xr:uid="{00000000-0005-0000-0000-000088160000}"/>
    <cellStyle name="Comma 2 3 10 2 3 3" xfId="7472" xr:uid="{00000000-0005-0000-0000-000089160000}"/>
    <cellStyle name="Comma 2 3 10 2 4" xfId="10564" xr:uid="{00000000-0005-0000-0000-00008A160000}"/>
    <cellStyle name="Comma 2 3 10 2 5" xfId="5889" xr:uid="{00000000-0005-0000-0000-00008B160000}"/>
    <cellStyle name="Comma 2 3 10 3" xfId="1843" xr:uid="{00000000-0005-0000-0000-00008C160000}"/>
    <cellStyle name="Comma 2 3 10 3 2" xfId="11138" xr:uid="{00000000-0005-0000-0000-00008D160000}"/>
    <cellStyle name="Comma 2 3 10 3 3" xfId="8046" xr:uid="{00000000-0005-0000-0000-00008E160000}"/>
    <cellStyle name="Comma 2 3 10 4" xfId="3713" xr:uid="{00000000-0005-0000-0000-00008F160000}"/>
    <cellStyle name="Comma 2 3 10 4 2" xfId="13008" xr:uid="{00000000-0005-0000-0000-000090160000}"/>
    <cellStyle name="Comma 2 3 10 4 3" xfId="6824" xr:uid="{00000000-0005-0000-0000-000091160000}"/>
    <cellStyle name="Comma 2 3 10 5" xfId="9916" xr:uid="{00000000-0005-0000-0000-000092160000}"/>
    <cellStyle name="Comma 2 3 10 6" xfId="4954" xr:uid="{00000000-0005-0000-0000-000093160000}"/>
    <cellStyle name="Comma 2 3 11" xfId="945" xr:uid="{00000000-0005-0000-0000-000094160000}"/>
    <cellStyle name="Comma 2 3 11 2" xfId="2167" xr:uid="{00000000-0005-0000-0000-000095160000}"/>
    <cellStyle name="Comma 2 3 11 2 2" xfId="11462" xr:uid="{00000000-0005-0000-0000-000096160000}"/>
    <cellStyle name="Comma 2 3 11 2 3" xfId="8370" xr:uid="{00000000-0005-0000-0000-000097160000}"/>
    <cellStyle name="Comma 2 3 11 3" xfId="4037" xr:uid="{00000000-0005-0000-0000-000098160000}"/>
    <cellStyle name="Comma 2 3 11 3 2" xfId="13332" xr:uid="{00000000-0005-0000-0000-000099160000}"/>
    <cellStyle name="Comma 2 3 11 3 3" xfId="7148" xr:uid="{00000000-0005-0000-0000-00009A160000}"/>
    <cellStyle name="Comma 2 3 11 4" xfId="10240" xr:uid="{00000000-0005-0000-0000-00009B160000}"/>
    <cellStyle name="Comma 2 3 11 5" xfId="5278" xr:uid="{00000000-0005-0000-0000-00009C160000}"/>
    <cellStyle name="Comma 2 3 12" xfId="333" xr:uid="{00000000-0005-0000-0000-00009D160000}"/>
    <cellStyle name="Comma 2 3 12 2" xfId="2490" xr:uid="{00000000-0005-0000-0000-00009E160000}"/>
    <cellStyle name="Comma 2 3 12 2 2" xfId="11785" xr:uid="{00000000-0005-0000-0000-00009F160000}"/>
    <cellStyle name="Comma 2 3 12 2 3" xfId="8693" xr:uid="{00000000-0005-0000-0000-0000A0160000}"/>
    <cellStyle name="Comma 2 3 12 3" xfId="3425" xr:uid="{00000000-0005-0000-0000-0000A1160000}"/>
    <cellStyle name="Comma 2 3 12 3 2" xfId="12720" xr:uid="{00000000-0005-0000-0000-0000A2160000}"/>
    <cellStyle name="Comma 2 3 12 3 3" xfId="6536" xr:uid="{00000000-0005-0000-0000-0000A3160000}"/>
    <cellStyle name="Comma 2 3 12 4" xfId="9628" xr:uid="{00000000-0005-0000-0000-0000A4160000}"/>
    <cellStyle name="Comma 2 3 12 5" xfId="5601" xr:uid="{00000000-0005-0000-0000-0000A5160000}"/>
    <cellStyle name="Comma 2 3 13" xfId="1555" xr:uid="{00000000-0005-0000-0000-0000A6160000}"/>
    <cellStyle name="Comma 2 3 13 2" xfId="10850" xr:uid="{00000000-0005-0000-0000-0000A7160000}"/>
    <cellStyle name="Comma 2 3 13 3" xfId="7758" xr:uid="{00000000-0005-0000-0000-0000A8160000}"/>
    <cellStyle name="Comma 2 3 14" xfId="3102" xr:uid="{00000000-0005-0000-0000-0000A9160000}"/>
    <cellStyle name="Comma 2 3 14 2" xfId="12397" xr:uid="{00000000-0005-0000-0000-0000AA160000}"/>
    <cellStyle name="Comma 2 3 14 3" xfId="6213" xr:uid="{00000000-0005-0000-0000-0000AB160000}"/>
    <cellStyle name="Comma 2 3 15" xfId="9305" xr:uid="{00000000-0005-0000-0000-0000AC160000}"/>
    <cellStyle name="Comma 2 3 16" xfId="4666" xr:uid="{00000000-0005-0000-0000-0000AD160000}"/>
    <cellStyle name="Comma 2 3 2" xfId="14" xr:uid="{00000000-0005-0000-0000-0000AE160000}"/>
    <cellStyle name="Comma 2 3 2 10" xfId="949" xr:uid="{00000000-0005-0000-0000-0000AF160000}"/>
    <cellStyle name="Comma 2 3 2 10 2" xfId="2171" xr:uid="{00000000-0005-0000-0000-0000B0160000}"/>
    <cellStyle name="Comma 2 3 2 10 2 2" xfId="11466" xr:uid="{00000000-0005-0000-0000-0000B1160000}"/>
    <cellStyle name="Comma 2 3 2 10 2 3" xfId="8374" xr:uid="{00000000-0005-0000-0000-0000B2160000}"/>
    <cellStyle name="Comma 2 3 2 10 3" xfId="4041" xr:uid="{00000000-0005-0000-0000-0000B3160000}"/>
    <cellStyle name="Comma 2 3 2 10 3 2" xfId="13336" xr:uid="{00000000-0005-0000-0000-0000B4160000}"/>
    <cellStyle name="Comma 2 3 2 10 3 3" xfId="7152" xr:uid="{00000000-0005-0000-0000-0000B5160000}"/>
    <cellStyle name="Comma 2 3 2 10 4" xfId="10244" xr:uid="{00000000-0005-0000-0000-0000B6160000}"/>
    <cellStyle name="Comma 2 3 2 10 5" xfId="5282" xr:uid="{00000000-0005-0000-0000-0000B7160000}"/>
    <cellStyle name="Comma 2 3 2 11" xfId="338" xr:uid="{00000000-0005-0000-0000-0000B8160000}"/>
    <cellStyle name="Comma 2 3 2 11 2" xfId="2495" xr:uid="{00000000-0005-0000-0000-0000B9160000}"/>
    <cellStyle name="Comma 2 3 2 11 2 2" xfId="11790" xr:uid="{00000000-0005-0000-0000-0000BA160000}"/>
    <cellStyle name="Comma 2 3 2 11 2 3" xfId="8698" xr:uid="{00000000-0005-0000-0000-0000BB160000}"/>
    <cellStyle name="Comma 2 3 2 11 3" xfId="3430" xr:uid="{00000000-0005-0000-0000-0000BC160000}"/>
    <cellStyle name="Comma 2 3 2 11 3 2" xfId="12725" xr:uid="{00000000-0005-0000-0000-0000BD160000}"/>
    <cellStyle name="Comma 2 3 2 11 3 3" xfId="6541" xr:uid="{00000000-0005-0000-0000-0000BE160000}"/>
    <cellStyle name="Comma 2 3 2 11 4" xfId="9633" xr:uid="{00000000-0005-0000-0000-0000BF160000}"/>
    <cellStyle name="Comma 2 3 2 11 5" xfId="5606" xr:uid="{00000000-0005-0000-0000-0000C0160000}"/>
    <cellStyle name="Comma 2 3 2 12" xfId="1560" xr:uid="{00000000-0005-0000-0000-0000C1160000}"/>
    <cellStyle name="Comma 2 3 2 12 2" xfId="10855" xr:uid="{00000000-0005-0000-0000-0000C2160000}"/>
    <cellStyle name="Comma 2 3 2 12 3" xfId="7763" xr:uid="{00000000-0005-0000-0000-0000C3160000}"/>
    <cellStyle name="Comma 2 3 2 13" xfId="3106" xr:uid="{00000000-0005-0000-0000-0000C4160000}"/>
    <cellStyle name="Comma 2 3 2 13 2" xfId="12401" xr:uid="{00000000-0005-0000-0000-0000C5160000}"/>
    <cellStyle name="Comma 2 3 2 13 3" xfId="6217" xr:uid="{00000000-0005-0000-0000-0000C6160000}"/>
    <cellStyle name="Comma 2 3 2 14" xfId="9309" xr:uid="{00000000-0005-0000-0000-0000C7160000}"/>
    <cellStyle name="Comma 2 3 2 15" xfId="4671" xr:uid="{00000000-0005-0000-0000-0000C8160000}"/>
    <cellStyle name="Comma 2 3 2 2" xfId="24" xr:uid="{00000000-0005-0000-0000-0000C9160000}"/>
    <cellStyle name="Comma 2 3 2 2 10" xfId="346" xr:uid="{00000000-0005-0000-0000-0000CA160000}"/>
    <cellStyle name="Comma 2 3 2 2 10 2" xfId="2503" xr:uid="{00000000-0005-0000-0000-0000CB160000}"/>
    <cellStyle name="Comma 2 3 2 2 10 2 2" xfId="11798" xr:uid="{00000000-0005-0000-0000-0000CC160000}"/>
    <cellStyle name="Comma 2 3 2 2 10 2 3" xfId="8706" xr:uid="{00000000-0005-0000-0000-0000CD160000}"/>
    <cellStyle name="Comma 2 3 2 2 10 3" xfId="3438" xr:uid="{00000000-0005-0000-0000-0000CE160000}"/>
    <cellStyle name="Comma 2 3 2 2 10 3 2" xfId="12733" xr:uid="{00000000-0005-0000-0000-0000CF160000}"/>
    <cellStyle name="Comma 2 3 2 2 10 3 3" xfId="6549" xr:uid="{00000000-0005-0000-0000-0000D0160000}"/>
    <cellStyle name="Comma 2 3 2 2 10 4" xfId="9641" xr:uid="{00000000-0005-0000-0000-0000D1160000}"/>
    <cellStyle name="Comma 2 3 2 2 10 5" xfId="5614" xr:uid="{00000000-0005-0000-0000-0000D2160000}"/>
    <cellStyle name="Comma 2 3 2 2 11" xfId="1568" xr:uid="{00000000-0005-0000-0000-0000D3160000}"/>
    <cellStyle name="Comma 2 3 2 2 11 2" xfId="10863" xr:uid="{00000000-0005-0000-0000-0000D4160000}"/>
    <cellStyle name="Comma 2 3 2 2 11 3" xfId="7771" xr:uid="{00000000-0005-0000-0000-0000D5160000}"/>
    <cellStyle name="Comma 2 3 2 2 12" xfId="3116" xr:uid="{00000000-0005-0000-0000-0000D6160000}"/>
    <cellStyle name="Comma 2 3 2 2 12 2" xfId="12411" xr:uid="{00000000-0005-0000-0000-0000D7160000}"/>
    <cellStyle name="Comma 2 3 2 2 12 3" xfId="6227" xr:uid="{00000000-0005-0000-0000-0000D8160000}"/>
    <cellStyle name="Comma 2 3 2 2 13" xfId="9319" xr:uid="{00000000-0005-0000-0000-0000D9160000}"/>
    <cellStyle name="Comma 2 3 2 2 14" xfId="4679" xr:uid="{00000000-0005-0000-0000-0000DA160000}"/>
    <cellStyle name="Comma 2 3 2 2 2" xfId="42" xr:uid="{00000000-0005-0000-0000-0000DB160000}"/>
    <cellStyle name="Comma 2 3 2 2 2 10" xfId="3134" xr:uid="{00000000-0005-0000-0000-0000DC160000}"/>
    <cellStyle name="Comma 2 3 2 2 2 10 2" xfId="12429" xr:uid="{00000000-0005-0000-0000-0000DD160000}"/>
    <cellStyle name="Comma 2 3 2 2 2 10 3" xfId="6245" xr:uid="{00000000-0005-0000-0000-0000DE160000}"/>
    <cellStyle name="Comma 2 3 2 2 2 11" xfId="9337" xr:uid="{00000000-0005-0000-0000-0000DF160000}"/>
    <cellStyle name="Comma 2 3 2 2 2 12" xfId="4716" xr:uid="{00000000-0005-0000-0000-0000E0160000}"/>
    <cellStyle name="Comma 2 3 2 2 2 2" xfId="79" xr:uid="{00000000-0005-0000-0000-0000E1160000}"/>
    <cellStyle name="Comma 2 3 2 2 2 2 10" xfId="9374" xr:uid="{00000000-0005-0000-0000-0000E2160000}"/>
    <cellStyle name="Comma 2 3 2 2 2 2 11" xfId="4752" xr:uid="{00000000-0005-0000-0000-0000E3160000}"/>
    <cellStyle name="Comma 2 3 2 2 2 2 2" xfId="241" xr:uid="{00000000-0005-0000-0000-0000E4160000}"/>
    <cellStyle name="Comma 2 3 2 2 2 2 2 2" xfId="852" xr:uid="{00000000-0005-0000-0000-0000E5160000}"/>
    <cellStyle name="Comma 2 3 2 2 2 2 2 2 2" xfId="1463" xr:uid="{00000000-0005-0000-0000-0000E6160000}"/>
    <cellStyle name="Comma 2 3 2 2 2 2 2 2 2 2" xfId="3009" xr:uid="{00000000-0005-0000-0000-0000E7160000}"/>
    <cellStyle name="Comma 2 3 2 2 2 2 2 2 2 2 2" xfId="12304" xr:uid="{00000000-0005-0000-0000-0000E8160000}"/>
    <cellStyle name="Comma 2 3 2 2 2 2 2 2 2 2 3" xfId="9212" xr:uid="{00000000-0005-0000-0000-0000E9160000}"/>
    <cellStyle name="Comma 2 3 2 2 2 2 2 2 2 3" xfId="4555" xr:uid="{00000000-0005-0000-0000-0000EA160000}"/>
    <cellStyle name="Comma 2 3 2 2 2 2 2 2 2 3 2" xfId="13850" xr:uid="{00000000-0005-0000-0000-0000EB160000}"/>
    <cellStyle name="Comma 2 3 2 2 2 2 2 2 2 3 3" xfId="7666" xr:uid="{00000000-0005-0000-0000-0000EC160000}"/>
    <cellStyle name="Comma 2 3 2 2 2 2 2 2 2 4" xfId="10758" xr:uid="{00000000-0005-0000-0000-0000ED160000}"/>
    <cellStyle name="Comma 2 3 2 2 2 2 2 2 2 5" xfId="6120" xr:uid="{00000000-0005-0000-0000-0000EE160000}"/>
    <cellStyle name="Comma 2 3 2 2 2 2 2 2 3" xfId="2074" xr:uid="{00000000-0005-0000-0000-0000EF160000}"/>
    <cellStyle name="Comma 2 3 2 2 2 2 2 2 3 2" xfId="11369" xr:uid="{00000000-0005-0000-0000-0000F0160000}"/>
    <cellStyle name="Comma 2 3 2 2 2 2 2 2 3 3" xfId="8277" xr:uid="{00000000-0005-0000-0000-0000F1160000}"/>
    <cellStyle name="Comma 2 3 2 2 2 2 2 2 4" xfId="3944" xr:uid="{00000000-0005-0000-0000-0000F2160000}"/>
    <cellStyle name="Comma 2 3 2 2 2 2 2 2 4 2" xfId="13239" xr:uid="{00000000-0005-0000-0000-0000F3160000}"/>
    <cellStyle name="Comma 2 3 2 2 2 2 2 2 4 3" xfId="7055" xr:uid="{00000000-0005-0000-0000-0000F4160000}"/>
    <cellStyle name="Comma 2 3 2 2 2 2 2 2 5" xfId="10147" xr:uid="{00000000-0005-0000-0000-0000F5160000}"/>
    <cellStyle name="Comma 2 3 2 2 2 2 2 2 6" xfId="5185" xr:uid="{00000000-0005-0000-0000-0000F6160000}"/>
    <cellStyle name="Comma 2 3 2 2 2 2 2 3" xfId="1176" xr:uid="{00000000-0005-0000-0000-0000F7160000}"/>
    <cellStyle name="Comma 2 3 2 2 2 2 2 3 2" xfId="2398" xr:uid="{00000000-0005-0000-0000-0000F8160000}"/>
    <cellStyle name="Comma 2 3 2 2 2 2 2 3 2 2" xfId="11693" xr:uid="{00000000-0005-0000-0000-0000F9160000}"/>
    <cellStyle name="Comma 2 3 2 2 2 2 2 3 2 3" xfId="8601" xr:uid="{00000000-0005-0000-0000-0000FA160000}"/>
    <cellStyle name="Comma 2 3 2 2 2 2 2 3 3" xfId="4268" xr:uid="{00000000-0005-0000-0000-0000FB160000}"/>
    <cellStyle name="Comma 2 3 2 2 2 2 2 3 3 2" xfId="13563" xr:uid="{00000000-0005-0000-0000-0000FC160000}"/>
    <cellStyle name="Comma 2 3 2 2 2 2 2 3 3 3" xfId="7379" xr:uid="{00000000-0005-0000-0000-0000FD160000}"/>
    <cellStyle name="Comma 2 3 2 2 2 2 2 3 4" xfId="10471" xr:uid="{00000000-0005-0000-0000-0000FE160000}"/>
    <cellStyle name="Comma 2 3 2 2 2 2 2 3 5" xfId="5509" xr:uid="{00000000-0005-0000-0000-0000FF160000}"/>
    <cellStyle name="Comma 2 3 2 2 2 2 2 4" xfId="581" xr:uid="{00000000-0005-0000-0000-000000170000}"/>
    <cellStyle name="Comma 2 3 2 2 2 2 2 4 2" xfId="2738" xr:uid="{00000000-0005-0000-0000-000001170000}"/>
    <cellStyle name="Comma 2 3 2 2 2 2 2 4 2 2" xfId="12033" xr:uid="{00000000-0005-0000-0000-000002170000}"/>
    <cellStyle name="Comma 2 3 2 2 2 2 2 4 2 3" xfId="8941" xr:uid="{00000000-0005-0000-0000-000003170000}"/>
    <cellStyle name="Comma 2 3 2 2 2 2 2 4 3" xfId="3673" xr:uid="{00000000-0005-0000-0000-000004170000}"/>
    <cellStyle name="Comma 2 3 2 2 2 2 2 4 3 2" xfId="12968" xr:uid="{00000000-0005-0000-0000-000005170000}"/>
    <cellStyle name="Comma 2 3 2 2 2 2 2 4 3 3" xfId="6784" xr:uid="{00000000-0005-0000-0000-000006170000}"/>
    <cellStyle name="Comma 2 3 2 2 2 2 2 4 4" xfId="9876" xr:uid="{00000000-0005-0000-0000-000007170000}"/>
    <cellStyle name="Comma 2 3 2 2 2 2 2 4 5" xfId="5849" xr:uid="{00000000-0005-0000-0000-000008170000}"/>
    <cellStyle name="Comma 2 3 2 2 2 2 2 5" xfId="1803" xr:uid="{00000000-0005-0000-0000-000009170000}"/>
    <cellStyle name="Comma 2 3 2 2 2 2 2 5 2" xfId="11098" xr:uid="{00000000-0005-0000-0000-00000A170000}"/>
    <cellStyle name="Comma 2 3 2 2 2 2 2 5 3" xfId="8006" xr:uid="{00000000-0005-0000-0000-00000B170000}"/>
    <cellStyle name="Comma 2 3 2 2 2 2 2 6" xfId="3333" xr:uid="{00000000-0005-0000-0000-00000C170000}"/>
    <cellStyle name="Comma 2 3 2 2 2 2 2 6 2" xfId="12628" xr:uid="{00000000-0005-0000-0000-00000D170000}"/>
    <cellStyle name="Comma 2 3 2 2 2 2 2 6 3" xfId="6444" xr:uid="{00000000-0005-0000-0000-00000E170000}"/>
    <cellStyle name="Comma 2 3 2 2 2 2 2 7" xfId="9536" xr:uid="{00000000-0005-0000-0000-00000F170000}"/>
    <cellStyle name="Comma 2 3 2 2 2 2 2 8" xfId="4914" xr:uid="{00000000-0005-0000-0000-000010170000}"/>
    <cellStyle name="Comma 2 3 2 2 2 2 3" xfId="314" xr:uid="{00000000-0005-0000-0000-000011170000}"/>
    <cellStyle name="Comma 2 3 2 2 2 2 3 2" xfId="925" xr:uid="{00000000-0005-0000-0000-000012170000}"/>
    <cellStyle name="Comma 2 3 2 2 2 2 3 2 2" xfId="1536" xr:uid="{00000000-0005-0000-0000-000013170000}"/>
    <cellStyle name="Comma 2 3 2 2 2 2 3 2 2 2" xfId="3082" xr:uid="{00000000-0005-0000-0000-000014170000}"/>
    <cellStyle name="Comma 2 3 2 2 2 2 3 2 2 2 2" xfId="12377" xr:uid="{00000000-0005-0000-0000-000015170000}"/>
    <cellStyle name="Comma 2 3 2 2 2 2 3 2 2 2 3" xfId="9285" xr:uid="{00000000-0005-0000-0000-000016170000}"/>
    <cellStyle name="Comma 2 3 2 2 2 2 3 2 2 3" xfId="4628" xr:uid="{00000000-0005-0000-0000-000017170000}"/>
    <cellStyle name="Comma 2 3 2 2 2 2 3 2 2 3 2" xfId="13923" xr:uid="{00000000-0005-0000-0000-000018170000}"/>
    <cellStyle name="Comma 2 3 2 2 2 2 3 2 2 3 3" xfId="7739" xr:uid="{00000000-0005-0000-0000-000019170000}"/>
    <cellStyle name="Comma 2 3 2 2 2 2 3 2 2 4" xfId="10831" xr:uid="{00000000-0005-0000-0000-00001A170000}"/>
    <cellStyle name="Comma 2 3 2 2 2 2 3 2 2 5" xfId="6193" xr:uid="{00000000-0005-0000-0000-00001B170000}"/>
    <cellStyle name="Comma 2 3 2 2 2 2 3 2 3" xfId="2147" xr:uid="{00000000-0005-0000-0000-00001C170000}"/>
    <cellStyle name="Comma 2 3 2 2 2 2 3 2 3 2" xfId="11442" xr:uid="{00000000-0005-0000-0000-00001D170000}"/>
    <cellStyle name="Comma 2 3 2 2 2 2 3 2 3 3" xfId="8350" xr:uid="{00000000-0005-0000-0000-00001E170000}"/>
    <cellStyle name="Comma 2 3 2 2 2 2 3 2 4" xfId="4017" xr:uid="{00000000-0005-0000-0000-00001F170000}"/>
    <cellStyle name="Comma 2 3 2 2 2 2 3 2 4 2" xfId="13312" xr:uid="{00000000-0005-0000-0000-000020170000}"/>
    <cellStyle name="Comma 2 3 2 2 2 2 3 2 4 3" xfId="7128" xr:uid="{00000000-0005-0000-0000-000021170000}"/>
    <cellStyle name="Comma 2 3 2 2 2 2 3 2 5" xfId="10220" xr:uid="{00000000-0005-0000-0000-000022170000}"/>
    <cellStyle name="Comma 2 3 2 2 2 2 3 2 6" xfId="5258" xr:uid="{00000000-0005-0000-0000-000023170000}"/>
    <cellStyle name="Comma 2 3 2 2 2 2 3 3" xfId="1249" xr:uid="{00000000-0005-0000-0000-000024170000}"/>
    <cellStyle name="Comma 2 3 2 2 2 2 3 3 2" xfId="2471" xr:uid="{00000000-0005-0000-0000-000025170000}"/>
    <cellStyle name="Comma 2 3 2 2 2 2 3 3 2 2" xfId="11766" xr:uid="{00000000-0005-0000-0000-000026170000}"/>
    <cellStyle name="Comma 2 3 2 2 2 2 3 3 2 3" xfId="8674" xr:uid="{00000000-0005-0000-0000-000027170000}"/>
    <cellStyle name="Comma 2 3 2 2 2 2 3 3 3" xfId="4341" xr:uid="{00000000-0005-0000-0000-000028170000}"/>
    <cellStyle name="Comma 2 3 2 2 2 2 3 3 3 2" xfId="13636" xr:uid="{00000000-0005-0000-0000-000029170000}"/>
    <cellStyle name="Comma 2 3 2 2 2 2 3 3 3 3" xfId="7452" xr:uid="{00000000-0005-0000-0000-00002A170000}"/>
    <cellStyle name="Comma 2 3 2 2 2 2 3 3 4" xfId="10544" xr:uid="{00000000-0005-0000-0000-00002B170000}"/>
    <cellStyle name="Comma 2 3 2 2 2 2 3 3 5" xfId="5582" xr:uid="{00000000-0005-0000-0000-00002C170000}"/>
    <cellStyle name="Comma 2 3 2 2 2 2 3 4" xfId="492" xr:uid="{00000000-0005-0000-0000-00002D170000}"/>
    <cellStyle name="Comma 2 3 2 2 2 2 3 4 2" xfId="2649" xr:uid="{00000000-0005-0000-0000-00002E170000}"/>
    <cellStyle name="Comma 2 3 2 2 2 2 3 4 2 2" xfId="11944" xr:uid="{00000000-0005-0000-0000-00002F170000}"/>
    <cellStyle name="Comma 2 3 2 2 2 2 3 4 2 3" xfId="8852" xr:uid="{00000000-0005-0000-0000-000030170000}"/>
    <cellStyle name="Comma 2 3 2 2 2 2 3 4 3" xfId="3584" xr:uid="{00000000-0005-0000-0000-000031170000}"/>
    <cellStyle name="Comma 2 3 2 2 2 2 3 4 3 2" xfId="12879" xr:uid="{00000000-0005-0000-0000-000032170000}"/>
    <cellStyle name="Comma 2 3 2 2 2 2 3 4 3 3" xfId="6695" xr:uid="{00000000-0005-0000-0000-000033170000}"/>
    <cellStyle name="Comma 2 3 2 2 2 2 3 4 4" xfId="9787" xr:uid="{00000000-0005-0000-0000-000034170000}"/>
    <cellStyle name="Comma 2 3 2 2 2 2 3 4 5" xfId="5760" xr:uid="{00000000-0005-0000-0000-000035170000}"/>
    <cellStyle name="Comma 2 3 2 2 2 2 3 5" xfId="1714" xr:uid="{00000000-0005-0000-0000-000036170000}"/>
    <cellStyle name="Comma 2 3 2 2 2 2 3 5 2" xfId="11009" xr:uid="{00000000-0005-0000-0000-000037170000}"/>
    <cellStyle name="Comma 2 3 2 2 2 2 3 5 3" xfId="7917" xr:uid="{00000000-0005-0000-0000-000038170000}"/>
    <cellStyle name="Comma 2 3 2 2 2 2 3 6" xfId="3406" xr:uid="{00000000-0005-0000-0000-000039170000}"/>
    <cellStyle name="Comma 2 3 2 2 2 2 3 6 2" xfId="12701" xr:uid="{00000000-0005-0000-0000-00003A170000}"/>
    <cellStyle name="Comma 2 3 2 2 2 2 3 6 3" xfId="6517" xr:uid="{00000000-0005-0000-0000-00003B170000}"/>
    <cellStyle name="Comma 2 3 2 2 2 2 3 7" xfId="9609" xr:uid="{00000000-0005-0000-0000-00003C170000}"/>
    <cellStyle name="Comma 2 3 2 2 2 2 3 8" xfId="4825" xr:uid="{00000000-0005-0000-0000-00003D170000}"/>
    <cellStyle name="Comma 2 3 2 2 2 2 4" xfId="152" xr:uid="{00000000-0005-0000-0000-00003E170000}"/>
    <cellStyle name="Comma 2 3 2 2 2 2 4 2" xfId="1087" xr:uid="{00000000-0005-0000-0000-00003F170000}"/>
    <cellStyle name="Comma 2 3 2 2 2 2 4 2 2" xfId="2309" xr:uid="{00000000-0005-0000-0000-000040170000}"/>
    <cellStyle name="Comma 2 3 2 2 2 2 4 2 2 2" xfId="11604" xr:uid="{00000000-0005-0000-0000-000041170000}"/>
    <cellStyle name="Comma 2 3 2 2 2 2 4 2 2 3" xfId="8512" xr:uid="{00000000-0005-0000-0000-000042170000}"/>
    <cellStyle name="Comma 2 3 2 2 2 2 4 2 3" xfId="4179" xr:uid="{00000000-0005-0000-0000-000043170000}"/>
    <cellStyle name="Comma 2 3 2 2 2 2 4 2 3 2" xfId="13474" xr:uid="{00000000-0005-0000-0000-000044170000}"/>
    <cellStyle name="Comma 2 3 2 2 2 2 4 2 3 3" xfId="7290" xr:uid="{00000000-0005-0000-0000-000045170000}"/>
    <cellStyle name="Comma 2 3 2 2 2 2 4 2 4" xfId="10382" xr:uid="{00000000-0005-0000-0000-000046170000}"/>
    <cellStyle name="Comma 2 3 2 2 2 2 4 2 5" xfId="5420" xr:uid="{00000000-0005-0000-0000-000047170000}"/>
    <cellStyle name="Comma 2 3 2 2 2 2 4 3" xfId="763" xr:uid="{00000000-0005-0000-0000-000048170000}"/>
    <cellStyle name="Comma 2 3 2 2 2 2 4 3 2" xfId="2920" xr:uid="{00000000-0005-0000-0000-000049170000}"/>
    <cellStyle name="Comma 2 3 2 2 2 2 4 3 2 2" xfId="12215" xr:uid="{00000000-0005-0000-0000-00004A170000}"/>
    <cellStyle name="Comma 2 3 2 2 2 2 4 3 2 3" xfId="9123" xr:uid="{00000000-0005-0000-0000-00004B170000}"/>
    <cellStyle name="Comma 2 3 2 2 2 2 4 3 3" xfId="3855" xr:uid="{00000000-0005-0000-0000-00004C170000}"/>
    <cellStyle name="Comma 2 3 2 2 2 2 4 3 3 2" xfId="13150" xr:uid="{00000000-0005-0000-0000-00004D170000}"/>
    <cellStyle name="Comma 2 3 2 2 2 2 4 3 3 3" xfId="6966" xr:uid="{00000000-0005-0000-0000-00004E170000}"/>
    <cellStyle name="Comma 2 3 2 2 2 2 4 3 4" xfId="10058" xr:uid="{00000000-0005-0000-0000-00004F170000}"/>
    <cellStyle name="Comma 2 3 2 2 2 2 4 3 5" xfId="6031" xr:uid="{00000000-0005-0000-0000-000050170000}"/>
    <cellStyle name="Comma 2 3 2 2 2 2 4 4" xfId="1985" xr:uid="{00000000-0005-0000-0000-000051170000}"/>
    <cellStyle name="Comma 2 3 2 2 2 2 4 4 2" xfId="11280" xr:uid="{00000000-0005-0000-0000-000052170000}"/>
    <cellStyle name="Comma 2 3 2 2 2 2 4 4 3" xfId="8188" xr:uid="{00000000-0005-0000-0000-000053170000}"/>
    <cellStyle name="Comma 2 3 2 2 2 2 4 5" xfId="3244" xr:uid="{00000000-0005-0000-0000-000054170000}"/>
    <cellStyle name="Comma 2 3 2 2 2 2 4 5 2" xfId="12539" xr:uid="{00000000-0005-0000-0000-000055170000}"/>
    <cellStyle name="Comma 2 3 2 2 2 2 4 5 3" xfId="6355" xr:uid="{00000000-0005-0000-0000-000056170000}"/>
    <cellStyle name="Comma 2 3 2 2 2 2 4 6" xfId="9447" xr:uid="{00000000-0005-0000-0000-000057170000}"/>
    <cellStyle name="Comma 2 3 2 2 2 2 4 7" xfId="5096" xr:uid="{00000000-0005-0000-0000-000058170000}"/>
    <cellStyle name="Comma 2 3 2 2 2 2 5" xfId="690" xr:uid="{00000000-0005-0000-0000-000059170000}"/>
    <cellStyle name="Comma 2 3 2 2 2 2 5 2" xfId="1338" xr:uid="{00000000-0005-0000-0000-00005A170000}"/>
    <cellStyle name="Comma 2 3 2 2 2 2 5 2 2" xfId="2847" xr:uid="{00000000-0005-0000-0000-00005B170000}"/>
    <cellStyle name="Comma 2 3 2 2 2 2 5 2 2 2" xfId="12142" xr:uid="{00000000-0005-0000-0000-00005C170000}"/>
    <cellStyle name="Comma 2 3 2 2 2 2 5 2 2 3" xfId="9050" xr:uid="{00000000-0005-0000-0000-00005D170000}"/>
    <cellStyle name="Comma 2 3 2 2 2 2 5 2 3" xfId="4430" xr:uid="{00000000-0005-0000-0000-00005E170000}"/>
    <cellStyle name="Comma 2 3 2 2 2 2 5 2 3 2" xfId="13725" xr:uid="{00000000-0005-0000-0000-00005F170000}"/>
    <cellStyle name="Comma 2 3 2 2 2 2 5 2 3 3" xfId="7541" xr:uid="{00000000-0005-0000-0000-000060170000}"/>
    <cellStyle name="Comma 2 3 2 2 2 2 5 2 4" xfId="10633" xr:uid="{00000000-0005-0000-0000-000061170000}"/>
    <cellStyle name="Comma 2 3 2 2 2 2 5 2 5" xfId="5958" xr:uid="{00000000-0005-0000-0000-000062170000}"/>
    <cellStyle name="Comma 2 3 2 2 2 2 5 3" xfId="1912" xr:uid="{00000000-0005-0000-0000-000063170000}"/>
    <cellStyle name="Comma 2 3 2 2 2 2 5 3 2" xfId="11207" xr:uid="{00000000-0005-0000-0000-000064170000}"/>
    <cellStyle name="Comma 2 3 2 2 2 2 5 3 3" xfId="8115" xr:uid="{00000000-0005-0000-0000-000065170000}"/>
    <cellStyle name="Comma 2 3 2 2 2 2 5 4" xfId="3782" xr:uid="{00000000-0005-0000-0000-000066170000}"/>
    <cellStyle name="Comma 2 3 2 2 2 2 5 4 2" xfId="13077" xr:uid="{00000000-0005-0000-0000-000067170000}"/>
    <cellStyle name="Comma 2 3 2 2 2 2 5 4 3" xfId="6893" xr:uid="{00000000-0005-0000-0000-000068170000}"/>
    <cellStyle name="Comma 2 3 2 2 2 2 5 5" xfId="9985" xr:uid="{00000000-0005-0000-0000-000069170000}"/>
    <cellStyle name="Comma 2 3 2 2 2 2 5 6" xfId="5023" xr:uid="{00000000-0005-0000-0000-00006A170000}"/>
    <cellStyle name="Comma 2 3 2 2 2 2 6" xfId="1014" xr:uid="{00000000-0005-0000-0000-00006B170000}"/>
    <cellStyle name="Comma 2 3 2 2 2 2 6 2" xfId="2236" xr:uid="{00000000-0005-0000-0000-00006C170000}"/>
    <cellStyle name="Comma 2 3 2 2 2 2 6 2 2" xfId="11531" xr:uid="{00000000-0005-0000-0000-00006D170000}"/>
    <cellStyle name="Comma 2 3 2 2 2 2 6 2 3" xfId="8439" xr:uid="{00000000-0005-0000-0000-00006E170000}"/>
    <cellStyle name="Comma 2 3 2 2 2 2 6 3" xfId="4106" xr:uid="{00000000-0005-0000-0000-00006F170000}"/>
    <cellStyle name="Comma 2 3 2 2 2 2 6 3 2" xfId="13401" xr:uid="{00000000-0005-0000-0000-000070170000}"/>
    <cellStyle name="Comma 2 3 2 2 2 2 6 3 3" xfId="7217" xr:uid="{00000000-0005-0000-0000-000071170000}"/>
    <cellStyle name="Comma 2 3 2 2 2 2 6 4" xfId="10309" xr:uid="{00000000-0005-0000-0000-000072170000}"/>
    <cellStyle name="Comma 2 3 2 2 2 2 6 5" xfId="5347" xr:uid="{00000000-0005-0000-0000-000073170000}"/>
    <cellStyle name="Comma 2 3 2 2 2 2 7" xfId="419" xr:uid="{00000000-0005-0000-0000-000074170000}"/>
    <cellStyle name="Comma 2 3 2 2 2 2 7 2" xfId="2576" xr:uid="{00000000-0005-0000-0000-000075170000}"/>
    <cellStyle name="Comma 2 3 2 2 2 2 7 2 2" xfId="11871" xr:uid="{00000000-0005-0000-0000-000076170000}"/>
    <cellStyle name="Comma 2 3 2 2 2 2 7 2 3" xfId="8779" xr:uid="{00000000-0005-0000-0000-000077170000}"/>
    <cellStyle name="Comma 2 3 2 2 2 2 7 3" xfId="3511" xr:uid="{00000000-0005-0000-0000-000078170000}"/>
    <cellStyle name="Comma 2 3 2 2 2 2 7 3 2" xfId="12806" xr:uid="{00000000-0005-0000-0000-000079170000}"/>
    <cellStyle name="Comma 2 3 2 2 2 2 7 3 3" xfId="6622" xr:uid="{00000000-0005-0000-0000-00007A170000}"/>
    <cellStyle name="Comma 2 3 2 2 2 2 7 4" xfId="9714" xr:uid="{00000000-0005-0000-0000-00007B170000}"/>
    <cellStyle name="Comma 2 3 2 2 2 2 7 5" xfId="5687" xr:uid="{00000000-0005-0000-0000-00007C170000}"/>
    <cellStyle name="Comma 2 3 2 2 2 2 8" xfId="1641" xr:uid="{00000000-0005-0000-0000-00007D170000}"/>
    <cellStyle name="Comma 2 3 2 2 2 2 8 2" xfId="10936" xr:uid="{00000000-0005-0000-0000-00007E170000}"/>
    <cellStyle name="Comma 2 3 2 2 2 2 8 3" xfId="7844" xr:uid="{00000000-0005-0000-0000-00007F170000}"/>
    <cellStyle name="Comma 2 3 2 2 2 2 9" xfId="3171" xr:uid="{00000000-0005-0000-0000-000080170000}"/>
    <cellStyle name="Comma 2 3 2 2 2 2 9 2" xfId="12466" xr:uid="{00000000-0005-0000-0000-000081170000}"/>
    <cellStyle name="Comma 2 3 2 2 2 2 9 3" xfId="6282" xr:uid="{00000000-0005-0000-0000-000082170000}"/>
    <cellStyle name="Comma 2 3 2 2 2 3" xfId="205" xr:uid="{00000000-0005-0000-0000-000083170000}"/>
    <cellStyle name="Comma 2 3 2 2 2 3 2" xfId="816" xr:uid="{00000000-0005-0000-0000-000084170000}"/>
    <cellStyle name="Comma 2 3 2 2 2 3 2 2" xfId="1427" xr:uid="{00000000-0005-0000-0000-000085170000}"/>
    <cellStyle name="Comma 2 3 2 2 2 3 2 2 2" xfId="2973" xr:uid="{00000000-0005-0000-0000-000086170000}"/>
    <cellStyle name="Comma 2 3 2 2 2 3 2 2 2 2" xfId="12268" xr:uid="{00000000-0005-0000-0000-000087170000}"/>
    <cellStyle name="Comma 2 3 2 2 2 3 2 2 2 3" xfId="9176" xr:uid="{00000000-0005-0000-0000-000088170000}"/>
    <cellStyle name="Comma 2 3 2 2 2 3 2 2 3" xfId="4519" xr:uid="{00000000-0005-0000-0000-000089170000}"/>
    <cellStyle name="Comma 2 3 2 2 2 3 2 2 3 2" xfId="13814" xr:uid="{00000000-0005-0000-0000-00008A170000}"/>
    <cellStyle name="Comma 2 3 2 2 2 3 2 2 3 3" xfId="7630" xr:uid="{00000000-0005-0000-0000-00008B170000}"/>
    <cellStyle name="Comma 2 3 2 2 2 3 2 2 4" xfId="10722" xr:uid="{00000000-0005-0000-0000-00008C170000}"/>
    <cellStyle name="Comma 2 3 2 2 2 3 2 2 5" xfId="6084" xr:uid="{00000000-0005-0000-0000-00008D170000}"/>
    <cellStyle name="Comma 2 3 2 2 2 3 2 3" xfId="2038" xr:uid="{00000000-0005-0000-0000-00008E170000}"/>
    <cellStyle name="Comma 2 3 2 2 2 3 2 3 2" xfId="11333" xr:uid="{00000000-0005-0000-0000-00008F170000}"/>
    <cellStyle name="Comma 2 3 2 2 2 3 2 3 3" xfId="8241" xr:uid="{00000000-0005-0000-0000-000090170000}"/>
    <cellStyle name="Comma 2 3 2 2 2 3 2 4" xfId="3908" xr:uid="{00000000-0005-0000-0000-000091170000}"/>
    <cellStyle name="Comma 2 3 2 2 2 3 2 4 2" xfId="13203" xr:uid="{00000000-0005-0000-0000-000092170000}"/>
    <cellStyle name="Comma 2 3 2 2 2 3 2 4 3" xfId="7019" xr:uid="{00000000-0005-0000-0000-000093170000}"/>
    <cellStyle name="Comma 2 3 2 2 2 3 2 5" xfId="10111" xr:uid="{00000000-0005-0000-0000-000094170000}"/>
    <cellStyle name="Comma 2 3 2 2 2 3 2 6" xfId="5149" xr:uid="{00000000-0005-0000-0000-000095170000}"/>
    <cellStyle name="Comma 2 3 2 2 2 3 3" xfId="1140" xr:uid="{00000000-0005-0000-0000-000096170000}"/>
    <cellStyle name="Comma 2 3 2 2 2 3 3 2" xfId="2362" xr:uid="{00000000-0005-0000-0000-000097170000}"/>
    <cellStyle name="Comma 2 3 2 2 2 3 3 2 2" xfId="11657" xr:uid="{00000000-0005-0000-0000-000098170000}"/>
    <cellStyle name="Comma 2 3 2 2 2 3 3 2 3" xfId="8565" xr:uid="{00000000-0005-0000-0000-000099170000}"/>
    <cellStyle name="Comma 2 3 2 2 2 3 3 3" xfId="4232" xr:uid="{00000000-0005-0000-0000-00009A170000}"/>
    <cellStyle name="Comma 2 3 2 2 2 3 3 3 2" xfId="13527" xr:uid="{00000000-0005-0000-0000-00009B170000}"/>
    <cellStyle name="Comma 2 3 2 2 2 3 3 3 3" xfId="7343" xr:uid="{00000000-0005-0000-0000-00009C170000}"/>
    <cellStyle name="Comma 2 3 2 2 2 3 3 4" xfId="10435" xr:uid="{00000000-0005-0000-0000-00009D170000}"/>
    <cellStyle name="Comma 2 3 2 2 2 3 3 5" xfId="5473" xr:uid="{00000000-0005-0000-0000-00009E170000}"/>
    <cellStyle name="Comma 2 3 2 2 2 3 4" xfId="545" xr:uid="{00000000-0005-0000-0000-00009F170000}"/>
    <cellStyle name="Comma 2 3 2 2 2 3 4 2" xfId="2702" xr:uid="{00000000-0005-0000-0000-0000A0170000}"/>
    <cellStyle name="Comma 2 3 2 2 2 3 4 2 2" xfId="11997" xr:uid="{00000000-0005-0000-0000-0000A1170000}"/>
    <cellStyle name="Comma 2 3 2 2 2 3 4 2 3" xfId="8905" xr:uid="{00000000-0005-0000-0000-0000A2170000}"/>
    <cellStyle name="Comma 2 3 2 2 2 3 4 3" xfId="3637" xr:uid="{00000000-0005-0000-0000-0000A3170000}"/>
    <cellStyle name="Comma 2 3 2 2 2 3 4 3 2" xfId="12932" xr:uid="{00000000-0005-0000-0000-0000A4170000}"/>
    <cellStyle name="Comma 2 3 2 2 2 3 4 3 3" xfId="6748" xr:uid="{00000000-0005-0000-0000-0000A5170000}"/>
    <cellStyle name="Comma 2 3 2 2 2 3 4 4" xfId="9840" xr:uid="{00000000-0005-0000-0000-0000A6170000}"/>
    <cellStyle name="Comma 2 3 2 2 2 3 4 5" xfId="5813" xr:uid="{00000000-0005-0000-0000-0000A7170000}"/>
    <cellStyle name="Comma 2 3 2 2 2 3 5" xfId="1767" xr:uid="{00000000-0005-0000-0000-0000A8170000}"/>
    <cellStyle name="Comma 2 3 2 2 2 3 5 2" xfId="11062" xr:uid="{00000000-0005-0000-0000-0000A9170000}"/>
    <cellStyle name="Comma 2 3 2 2 2 3 5 3" xfId="7970" xr:uid="{00000000-0005-0000-0000-0000AA170000}"/>
    <cellStyle name="Comma 2 3 2 2 2 3 6" xfId="3297" xr:uid="{00000000-0005-0000-0000-0000AB170000}"/>
    <cellStyle name="Comma 2 3 2 2 2 3 6 2" xfId="12592" xr:uid="{00000000-0005-0000-0000-0000AC170000}"/>
    <cellStyle name="Comma 2 3 2 2 2 3 6 3" xfId="6408" xr:uid="{00000000-0005-0000-0000-0000AD170000}"/>
    <cellStyle name="Comma 2 3 2 2 2 3 7" xfId="9500" xr:uid="{00000000-0005-0000-0000-0000AE170000}"/>
    <cellStyle name="Comma 2 3 2 2 2 3 8" xfId="4878" xr:uid="{00000000-0005-0000-0000-0000AF170000}"/>
    <cellStyle name="Comma 2 3 2 2 2 4" xfId="278" xr:uid="{00000000-0005-0000-0000-0000B0170000}"/>
    <cellStyle name="Comma 2 3 2 2 2 4 2" xfId="889" xr:uid="{00000000-0005-0000-0000-0000B1170000}"/>
    <cellStyle name="Comma 2 3 2 2 2 4 2 2" xfId="1500" xr:uid="{00000000-0005-0000-0000-0000B2170000}"/>
    <cellStyle name="Comma 2 3 2 2 2 4 2 2 2" xfId="3046" xr:uid="{00000000-0005-0000-0000-0000B3170000}"/>
    <cellStyle name="Comma 2 3 2 2 2 4 2 2 2 2" xfId="12341" xr:uid="{00000000-0005-0000-0000-0000B4170000}"/>
    <cellStyle name="Comma 2 3 2 2 2 4 2 2 2 3" xfId="9249" xr:uid="{00000000-0005-0000-0000-0000B5170000}"/>
    <cellStyle name="Comma 2 3 2 2 2 4 2 2 3" xfId="4592" xr:uid="{00000000-0005-0000-0000-0000B6170000}"/>
    <cellStyle name="Comma 2 3 2 2 2 4 2 2 3 2" xfId="13887" xr:uid="{00000000-0005-0000-0000-0000B7170000}"/>
    <cellStyle name="Comma 2 3 2 2 2 4 2 2 3 3" xfId="7703" xr:uid="{00000000-0005-0000-0000-0000B8170000}"/>
    <cellStyle name="Comma 2 3 2 2 2 4 2 2 4" xfId="10795" xr:uid="{00000000-0005-0000-0000-0000B9170000}"/>
    <cellStyle name="Comma 2 3 2 2 2 4 2 2 5" xfId="6157" xr:uid="{00000000-0005-0000-0000-0000BA170000}"/>
    <cellStyle name="Comma 2 3 2 2 2 4 2 3" xfId="2111" xr:uid="{00000000-0005-0000-0000-0000BB170000}"/>
    <cellStyle name="Comma 2 3 2 2 2 4 2 3 2" xfId="11406" xr:uid="{00000000-0005-0000-0000-0000BC170000}"/>
    <cellStyle name="Comma 2 3 2 2 2 4 2 3 3" xfId="8314" xr:uid="{00000000-0005-0000-0000-0000BD170000}"/>
    <cellStyle name="Comma 2 3 2 2 2 4 2 4" xfId="3981" xr:uid="{00000000-0005-0000-0000-0000BE170000}"/>
    <cellStyle name="Comma 2 3 2 2 2 4 2 4 2" xfId="13276" xr:uid="{00000000-0005-0000-0000-0000BF170000}"/>
    <cellStyle name="Comma 2 3 2 2 2 4 2 4 3" xfId="7092" xr:uid="{00000000-0005-0000-0000-0000C0170000}"/>
    <cellStyle name="Comma 2 3 2 2 2 4 2 5" xfId="10184" xr:uid="{00000000-0005-0000-0000-0000C1170000}"/>
    <cellStyle name="Comma 2 3 2 2 2 4 2 6" xfId="5222" xr:uid="{00000000-0005-0000-0000-0000C2170000}"/>
    <cellStyle name="Comma 2 3 2 2 2 4 3" xfId="1213" xr:uid="{00000000-0005-0000-0000-0000C3170000}"/>
    <cellStyle name="Comma 2 3 2 2 2 4 3 2" xfId="2435" xr:uid="{00000000-0005-0000-0000-0000C4170000}"/>
    <cellStyle name="Comma 2 3 2 2 2 4 3 2 2" xfId="11730" xr:uid="{00000000-0005-0000-0000-0000C5170000}"/>
    <cellStyle name="Comma 2 3 2 2 2 4 3 2 3" xfId="8638" xr:uid="{00000000-0005-0000-0000-0000C6170000}"/>
    <cellStyle name="Comma 2 3 2 2 2 4 3 3" xfId="4305" xr:uid="{00000000-0005-0000-0000-0000C7170000}"/>
    <cellStyle name="Comma 2 3 2 2 2 4 3 3 2" xfId="13600" xr:uid="{00000000-0005-0000-0000-0000C8170000}"/>
    <cellStyle name="Comma 2 3 2 2 2 4 3 3 3" xfId="7416" xr:uid="{00000000-0005-0000-0000-0000C9170000}"/>
    <cellStyle name="Comma 2 3 2 2 2 4 3 4" xfId="10508" xr:uid="{00000000-0005-0000-0000-0000CA170000}"/>
    <cellStyle name="Comma 2 3 2 2 2 4 3 5" xfId="5546" xr:uid="{00000000-0005-0000-0000-0000CB170000}"/>
    <cellStyle name="Comma 2 3 2 2 2 4 4" xfId="456" xr:uid="{00000000-0005-0000-0000-0000CC170000}"/>
    <cellStyle name="Comma 2 3 2 2 2 4 4 2" xfId="2613" xr:uid="{00000000-0005-0000-0000-0000CD170000}"/>
    <cellStyle name="Comma 2 3 2 2 2 4 4 2 2" xfId="11908" xr:uid="{00000000-0005-0000-0000-0000CE170000}"/>
    <cellStyle name="Comma 2 3 2 2 2 4 4 2 3" xfId="8816" xr:uid="{00000000-0005-0000-0000-0000CF170000}"/>
    <cellStyle name="Comma 2 3 2 2 2 4 4 3" xfId="3548" xr:uid="{00000000-0005-0000-0000-0000D0170000}"/>
    <cellStyle name="Comma 2 3 2 2 2 4 4 3 2" xfId="12843" xr:uid="{00000000-0005-0000-0000-0000D1170000}"/>
    <cellStyle name="Comma 2 3 2 2 2 4 4 3 3" xfId="6659" xr:uid="{00000000-0005-0000-0000-0000D2170000}"/>
    <cellStyle name="Comma 2 3 2 2 2 4 4 4" xfId="9751" xr:uid="{00000000-0005-0000-0000-0000D3170000}"/>
    <cellStyle name="Comma 2 3 2 2 2 4 4 5" xfId="5724" xr:uid="{00000000-0005-0000-0000-0000D4170000}"/>
    <cellStyle name="Comma 2 3 2 2 2 4 5" xfId="1678" xr:uid="{00000000-0005-0000-0000-0000D5170000}"/>
    <cellStyle name="Comma 2 3 2 2 2 4 5 2" xfId="10973" xr:uid="{00000000-0005-0000-0000-0000D6170000}"/>
    <cellStyle name="Comma 2 3 2 2 2 4 5 3" xfId="7881" xr:uid="{00000000-0005-0000-0000-0000D7170000}"/>
    <cellStyle name="Comma 2 3 2 2 2 4 6" xfId="3370" xr:uid="{00000000-0005-0000-0000-0000D8170000}"/>
    <cellStyle name="Comma 2 3 2 2 2 4 6 2" xfId="12665" xr:uid="{00000000-0005-0000-0000-0000D9170000}"/>
    <cellStyle name="Comma 2 3 2 2 2 4 6 3" xfId="6481" xr:uid="{00000000-0005-0000-0000-0000DA170000}"/>
    <cellStyle name="Comma 2 3 2 2 2 4 7" xfId="9573" xr:uid="{00000000-0005-0000-0000-0000DB170000}"/>
    <cellStyle name="Comma 2 3 2 2 2 4 8" xfId="4789" xr:uid="{00000000-0005-0000-0000-0000DC170000}"/>
    <cellStyle name="Comma 2 3 2 2 2 5" xfId="116" xr:uid="{00000000-0005-0000-0000-0000DD170000}"/>
    <cellStyle name="Comma 2 3 2 2 2 5 2" xfId="727" xr:uid="{00000000-0005-0000-0000-0000DE170000}"/>
    <cellStyle name="Comma 2 3 2 2 2 5 2 2" xfId="1374" xr:uid="{00000000-0005-0000-0000-0000DF170000}"/>
    <cellStyle name="Comma 2 3 2 2 2 5 2 2 2" xfId="2884" xr:uid="{00000000-0005-0000-0000-0000E0170000}"/>
    <cellStyle name="Comma 2 3 2 2 2 5 2 2 2 2" xfId="12179" xr:uid="{00000000-0005-0000-0000-0000E1170000}"/>
    <cellStyle name="Comma 2 3 2 2 2 5 2 2 2 3" xfId="9087" xr:uid="{00000000-0005-0000-0000-0000E2170000}"/>
    <cellStyle name="Comma 2 3 2 2 2 5 2 2 3" xfId="4466" xr:uid="{00000000-0005-0000-0000-0000E3170000}"/>
    <cellStyle name="Comma 2 3 2 2 2 5 2 2 3 2" xfId="13761" xr:uid="{00000000-0005-0000-0000-0000E4170000}"/>
    <cellStyle name="Comma 2 3 2 2 2 5 2 2 3 3" xfId="7577" xr:uid="{00000000-0005-0000-0000-0000E5170000}"/>
    <cellStyle name="Comma 2 3 2 2 2 5 2 2 4" xfId="10669" xr:uid="{00000000-0005-0000-0000-0000E6170000}"/>
    <cellStyle name="Comma 2 3 2 2 2 5 2 2 5" xfId="5995" xr:uid="{00000000-0005-0000-0000-0000E7170000}"/>
    <cellStyle name="Comma 2 3 2 2 2 5 2 3" xfId="1949" xr:uid="{00000000-0005-0000-0000-0000E8170000}"/>
    <cellStyle name="Comma 2 3 2 2 2 5 2 3 2" xfId="11244" xr:uid="{00000000-0005-0000-0000-0000E9170000}"/>
    <cellStyle name="Comma 2 3 2 2 2 5 2 3 3" xfId="8152" xr:uid="{00000000-0005-0000-0000-0000EA170000}"/>
    <cellStyle name="Comma 2 3 2 2 2 5 2 4" xfId="3819" xr:uid="{00000000-0005-0000-0000-0000EB170000}"/>
    <cellStyle name="Comma 2 3 2 2 2 5 2 4 2" xfId="13114" xr:uid="{00000000-0005-0000-0000-0000EC170000}"/>
    <cellStyle name="Comma 2 3 2 2 2 5 2 4 3" xfId="6930" xr:uid="{00000000-0005-0000-0000-0000ED170000}"/>
    <cellStyle name="Comma 2 3 2 2 2 5 2 5" xfId="10022" xr:uid="{00000000-0005-0000-0000-0000EE170000}"/>
    <cellStyle name="Comma 2 3 2 2 2 5 2 6" xfId="5060" xr:uid="{00000000-0005-0000-0000-0000EF170000}"/>
    <cellStyle name="Comma 2 3 2 2 2 5 3" xfId="1051" xr:uid="{00000000-0005-0000-0000-0000F0170000}"/>
    <cellStyle name="Comma 2 3 2 2 2 5 3 2" xfId="2273" xr:uid="{00000000-0005-0000-0000-0000F1170000}"/>
    <cellStyle name="Comma 2 3 2 2 2 5 3 2 2" xfId="11568" xr:uid="{00000000-0005-0000-0000-0000F2170000}"/>
    <cellStyle name="Comma 2 3 2 2 2 5 3 2 3" xfId="8476" xr:uid="{00000000-0005-0000-0000-0000F3170000}"/>
    <cellStyle name="Comma 2 3 2 2 2 5 3 3" xfId="4143" xr:uid="{00000000-0005-0000-0000-0000F4170000}"/>
    <cellStyle name="Comma 2 3 2 2 2 5 3 3 2" xfId="13438" xr:uid="{00000000-0005-0000-0000-0000F5170000}"/>
    <cellStyle name="Comma 2 3 2 2 2 5 3 3 3" xfId="7254" xr:uid="{00000000-0005-0000-0000-0000F6170000}"/>
    <cellStyle name="Comma 2 3 2 2 2 5 3 4" xfId="10346" xr:uid="{00000000-0005-0000-0000-0000F7170000}"/>
    <cellStyle name="Comma 2 3 2 2 2 5 3 5" xfId="5384" xr:uid="{00000000-0005-0000-0000-0000F8170000}"/>
    <cellStyle name="Comma 2 3 2 2 2 5 4" xfId="584" xr:uid="{00000000-0005-0000-0000-0000F9170000}"/>
    <cellStyle name="Comma 2 3 2 2 2 5 4 2" xfId="2741" xr:uid="{00000000-0005-0000-0000-0000FA170000}"/>
    <cellStyle name="Comma 2 3 2 2 2 5 4 2 2" xfId="12036" xr:uid="{00000000-0005-0000-0000-0000FB170000}"/>
    <cellStyle name="Comma 2 3 2 2 2 5 4 2 3" xfId="8944" xr:uid="{00000000-0005-0000-0000-0000FC170000}"/>
    <cellStyle name="Comma 2 3 2 2 2 5 4 3" xfId="3676" xr:uid="{00000000-0005-0000-0000-0000FD170000}"/>
    <cellStyle name="Comma 2 3 2 2 2 5 4 3 2" xfId="12971" xr:uid="{00000000-0005-0000-0000-0000FE170000}"/>
    <cellStyle name="Comma 2 3 2 2 2 5 4 3 3" xfId="6787" xr:uid="{00000000-0005-0000-0000-0000FF170000}"/>
    <cellStyle name="Comma 2 3 2 2 2 5 4 4" xfId="9879" xr:uid="{00000000-0005-0000-0000-000000180000}"/>
    <cellStyle name="Comma 2 3 2 2 2 5 4 5" xfId="5852" xr:uid="{00000000-0005-0000-0000-000001180000}"/>
    <cellStyle name="Comma 2 3 2 2 2 5 5" xfId="1806" xr:uid="{00000000-0005-0000-0000-000002180000}"/>
    <cellStyle name="Comma 2 3 2 2 2 5 5 2" xfId="11101" xr:uid="{00000000-0005-0000-0000-000003180000}"/>
    <cellStyle name="Comma 2 3 2 2 2 5 5 3" xfId="8009" xr:uid="{00000000-0005-0000-0000-000004180000}"/>
    <cellStyle name="Comma 2 3 2 2 2 5 6" xfId="3208" xr:uid="{00000000-0005-0000-0000-000005180000}"/>
    <cellStyle name="Comma 2 3 2 2 2 5 6 2" xfId="12503" xr:uid="{00000000-0005-0000-0000-000006180000}"/>
    <cellStyle name="Comma 2 3 2 2 2 5 6 3" xfId="6319" xr:uid="{00000000-0005-0000-0000-000007180000}"/>
    <cellStyle name="Comma 2 3 2 2 2 5 7" xfId="9411" xr:uid="{00000000-0005-0000-0000-000008180000}"/>
    <cellStyle name="Comma 2 3 2 2 2 5 8" xfId="4917" xr:uid="{00000000-0005-0000-0000-000009180000}"/>
    <cellStyle name="Comma 2 3 2 2 2 6" xfId="653" xr:uid="{00000000-0005-0000-0000-00000A180000}"/>
    <cellStyle name="Comma 2 3 2 2 2 6 2" xfId="1301" xr:uid="{00000000-0005-0000-0000-00000B180000}"/>
    <cellStyle name="Comma 2 3 2 2 2 6 2 2" xfId="2810" xr:uid="{00000000-0005-0000-0000-00000C180000}"/>
    <cellStyle name="Comma 2 3 2 2 2 6 2 2 2" xfId="12105" xr:uid="{00000000-0005-0000-0000-00000D180000}"/>
    <cellStyle name="Comma 2 3 2 2 2 6 2 2 3" xfId="9013" xr:uid="{00000000-0005-0000-0000-00000E180000}"/>
    <cellStyle name="Comma 2 3 2 2 2 6 2 3" xfId="4393" xr:uid="{00000000-0005-0000-0000-00000F180000}"/>
    <cellStyle name="Comma 2 3 2 2 2 6 2 3 2" xfId="13688" xr:uid="{00000000-0005-0000-0000-000010180000}"/>
    <cellStyle name="Comma 2 3 2 2 2 6 2 3 3" xfId="7504" xr:uid="{00000000-0005-0000-0000-000011180000}"/>
    <cellStyle name="Comma 2 3 2 2 2 6 2 4" xfId="10596" xr:uid="{00000000-0005-0000-0000-000012180000}"/>
    <cellStyle name="Comma 2 3 2 2 2 6 2 5" xfId="5921" xr:uid="{00000000-0005-0000-0000-000013180000}"/>
    <cellStyle name="Comma 2 3 2 2 2 6 3" xfId="1875" xr:uid="{00000000-0005-0000-0000-000014180000}"/>
    <cellStyle name="Comma 2 3 2 2 2 6 3 2" xfId="11170" xr:uid="{00000000-0005-0000-0000-000015180000}"/>
    <cellStyle name="Comma 2 3 2 2 2 6 3 3" xfId="8078" xr:uid="{00000000-0005-0000-0000-000016180000}"/>
    <cellStyle name="Comma 2 3 2 2 2 6 4" xfId="3745" xr:uid="{00000000-0005-0000-0000-000017180000}"/>
    <cellStyle name="Comma 2 3 2 2 2 6 4 2" xfId="13040" xr:uid="{00000000-0005-0000-0000-000018180000}"/>
    <cellStyle name="Comma 2 3 2 2 2 6 4 3" xfId="6856" xr:uid="{00000000-0005-0000-0000-000019180000}"/>
    <cellStyle name="Comma 2 3 2 2 2 6 5" xfId="9948" xr:uid="{00000000-0005-0000-0000-00001A180000}"/>
    <cellStyle name="Comma 2 3 2 2 2 6 6" xfId="4986" xr:uid="{00000000-0005-0000-0000-00001B180000}"/>
    <cellStyle name="Comma 2 3 2 2 2 7" xfId="977" xr:uid="{00000000-0005-0000-0000-00001C180000}"/>
    <cellStyle name="Comma 2 3 2 2 2 7 2" xfId="2199" xr:uid="{00000000-0005-0000-0000-00001D180000}"/>
    <cellStyle name="Comma 2 3 2 2 2 7 2 2" xfId="11494" xr:uid="{00000000-0005-0000-0000-00001E180000}"/>
    <cellStyle name="Comma 2 3 2 2 2 7 2 3" xfId="8402" xr:uid="{00000000-0005-0000-0000-00001F180000}"/>
    <cellStyle name="Comma 2 3 2 2 2 7 3" xfId="4069" xr:uid="{00000000-0005-0000-0000-000020180000}"/>
    <cellStyle name="Comma 2 3 2 2 2 7 3 2" xfId="13364" xr:uid="{00000000-0005-0000-0000-000021180000}"/>
    <cellStyle name="Comma 2 3 2 2 2 7 3 3" xfId="7180" xr:uid="{00000000-0005-0000-0000-000022180000}"/>
    <cellStyle name="Comma 2 3 2 2 2 7 4" xfId="10272" xr:uid="{00000000-0005-0000-0000-000023180000}"/>
    <cellStyle name="Comma 2 3 2 2 2 7 5" xfId="5310" xr:uid="{00000000-0005-0000-0000-000024180000}"/>
    <cellStyle name="Comma 2 3 2 2 2 8" xfId="383" xr:uid="{00000000-0005-0000-0000-000025180000}"/>
    <cellStyle name="Comma 2 3 2 2 2 8 2" xfId="2540" xr:uid="{00000000-0005-0000-0000-000026180000}"/>
    <cellStyle name="Comma 2 3 2 2 2 8 2 2" xfId="11835" xr:uid="{00000000-0005-0000-0000-000027180000}"/>
    <cellStyle name="Comma 2 3 2 2 2 8 2 3" xfId="8743" xr:uid="{00000000-0005-0000-0000-000028180000}"/>
    <cellStyle name="Comma 2 3 2 2 2 8 3" xfId="3475" xr:uid="{00000000-0005-0000-0000-000029180000}"/>
    <cellStyle name="Comma 2 3 2 2 2 8 3 2" xfId="12770" xr:uid="{00000000-0005-0000-0000-00002A180000}"/>
    <cellStyle name="Comma 2 3 2 2 2 8 3 3" xfId="6586" xr:uid="{00000000-0005-0000-0000-00002B180000}"/>
    <cellStyle name="Comma 2 3 2 2 2 8 4" xfId="9678" xr:uid="{00000000-0005-0000-0000-00002C180000}"/>
    <cellStyle name="Comma 2 3 2 2 2 8 5" xfId="5651" xr:uid="{00000000-0005-0000-0000-00002D180000}"/>
    <cellStyle name="Comma 2 3 2 2 2 9" xfId="1605" xr:uid="{00000000-0005-0000-0000-00002E180000}"/>
    <cellStyle name="Comma 2 3 2 2 2 9 2" xfId="10900" xr:uid="{00000000-0005-0000-0000-00002F180000}"/>
    <cellStyle name="Comma 2 3 2 2 2 9 3" xfId="7808" xr:uid="{00000000-0005-0000-0000-000030180000}"/>
    <cellStyle name="Comma 2 3 2 2 3" xfId="61" xr:uid="{00000000-0005-0000-0000-000031180000}"/>
    <cellStyle name="Comma 2 3 2 2 3 10" xfId="9356" xr:uid="{00000000-0005-0000-0000-000032180000}"/>
    <cellStyle name="Comma 2 3 2 2 3 11" xfId="4734" xr:uid="{00000000-0005-0000-0000-000033180000}"/>
    <cellStyle name="Comma 2 3 2 2 3 2" xfId="223" xr:uid="{00000000-0005-0000-0000-000034180000}"/>
    <cellStyle name="Comma 2 3 2 2 3 2 2" xfId="834" xr:uid="{00000000-0005-0000-0000-000035180000}"/>
    <cellStyle name="Comma 2 3 2 2 3 2 2 2" xfId="1445" xr:uid="{00000000-0005-0000-0000-000036180000}"/>
    <cellStyle name="Comma 2 3 2 2 3 2 2 2 2" xfId="2991" xr:uid="{00000000-0005-0000-0000-000037180000}"/>
    <cellStyle name="Comma 2 3 2 2 3 2 2 2 2 2" xfId="12286" xr:uid="{00000000-0005-0000-0000-000038180000}"/>
    <cellStyle name="Comma 2 3 2 2 3 2 2 2 2 3" xfId="9194" xr:uid="{00000000-0005-0000-0000-000039180000}"/>
    <cellStyle name="Comma 2 3 2 2 3 2 2 2 3" xfId="4537" xr:uid="{00000000-0005-0000-0000-00003A180000}"/>
    <cellStyle name="Comma 2 3 2 2 3 2 2 2 3 2" xfId="13832" xr:uid="{00000000-0005-0000-0000-00003B180000}"/>
    <cellStyle name="Comma 2 3 2 2 3 2 2 2 3 3" xfId="7648" xr:uid="{00000000-0005-0000-0000-00003C180000}"/>
    <cellStyle name="Comma 2 3 2 2 3 2 2 2 4" xfId="10740" xr:uid="{00000000-0005-0000-0000-00003D180000}"/>
    <cellStyle name="Comma 2 3 2 2 3 2 2 2 5" xfId="6102" xr:uid="{00000000-0005-0000-0000-00003E180000}"/>
    <cellStyle name="Comma 2 3 2 2 3 2 2 3" xfId="2056" xr:uid="{00000000-0005-0000-0000-00003F180000}"/>
    <cellStyle name="Comma 2 3 2 2 3 2 2 3 2" xfId="11351" xr:uid="{00000000-0005-0000-0000-000040180000}"/>
    <cellStyle name="Comma 2 3 2 2 3 2 2 3 3" xfId="8259" xr:uid="{00000000-0005-0000-0000-000041180000}"/>
    <cellStyle name="Comma 2 3 2 2 3 2 2 4" xfId="3926" xr:uid="{00000000-0005-0000-0000-000042180000}"/>
    <cellStyle name="Comma 2 3 2 2 3 2 2 4 2" xfId="13221" xr:uid="{00000000-0005-0000-0000-000043180000}"/>
    <cellStyle name="Comma 2 3 2 2 3 2 2 4 3" xfId="7037" xr:uid="{00000000-0005-0000-0000-000044180000}"/>
    <cellStyle name="Comma 2 3 2 2 3 2 2 5" xfId="10129" xr:uid="{00000000-0005-0000-0000-000045180000}"/>
    <cellStyle name="Comma 2 3 2 2 3 2 2 6" xfId="5167" xr:uid="{00000000-0005-0000-0000-000046180000}"/>
    <cellStyle name="Comma 2 3 2 2 3 2 3" xfId="1158" xr:uid="{00000000-0005-0000-0000-000047180000}"/>
    <cellStyle name="Comma 2 3 2 2 3 2 3 2" xfId="2380" xr:uid="{00000000-0005-0000-0000-000048180000}"/>
    <cellStyle name="Comma 2 3 2 2 3 2 3 2 2" xfId="11675" xr:uid="{00000000-0005-0000-0000-000049180000}"/>
    <cellStyle name="Comma 2 3 2 2 3 2 3 2 3" xfId="8583" xr:uid="{00000000-0005-0000-0000-00004A180000}"/>
    <cellStyle name="Comma 2 3 2 2 3 2 3 3" xfId="4250" xr:uid="{00000000-0005-0000-0000-00004B180000}"/>
    <cellStyle name="Comma 2 3 2 2 3 2 3 3 2" xfId="13545" xr:uid="{00000000-0005-0000-0000-00004C180000}"/>
    <cellStyle name="Comma 2 3 2 2 3 2 3 3 3" xfId="7361" xr:uid="{00000000-0005-0000-0000-00004D180000}"/>
    <cellStyle name="Comma 2 3 2 2 3 2 3 4" xfId="10453" xr:uid="{00000000-0005-0000-0000-00004E180000}"/>
    <cellStyle name="Comma 2 3 2 2 3 2 3 5" xfId="5491" xr:uid="{00000000-0005-0000-0000-00004F180000}"/>
    <cellStyle name="Comma 2 3 2 2 3 2 4" xfId="563" xr:uid="{00000000-0005-0000-0000-000050180000}"/>
    <cellStyle name="Comma 2 3 2 2 3 2 4 2" xfId="2720" xr:uid="{00000000-0005-0000-0000-000051180000}"/>
    <cellStyle name="Comma 2 3 2 2 3 2 4 2 2" xfId="12015" xr:uid="{00000000-0005-0000-0000-000052180000}"/>
    <cellStyle name="Comma 2 3 2 2 3 2 4 2 3" xfId="8923" xr:uid="{00000000-0005-0000-0000-000053180000}"/>
    <cellStyle name="Comma 2 3 2 2 3 2 4 3" xfId="3655" xr:uid="{00000000-0005-0000-0000-000054180000}"/>
    <cellStyle name="Comma 2 3 2 2 3 2 4 3 2" xfId="12950" xr:uid="{00000000-0005-0000-0000-000055180000}"/>
    <cellStyle name="Comma 2 3 2 2 3 2 4 3 3" xfId="6766" xr:uid="{00000000-0005-0000-0000-000056180000}"/>
    <cellStyle name="Comma 2 3 2 2 3 2 4 4" xfId="9858" xr:uid="{00000000-0005-0000-0000-000057180000}"/>
    <cellStyle name="Comma 2 3 2 2 3 2 4 5" xfId="5831" xr:uid="{00000000-0005-0000-0000-000058180000}"/>
    <cellStyle name="Comma 2 3 2 2 3 2 5" xfId="1785" xr:uid="{00000000-0005-0000-0000-000059180000}"/>
    <cellStyle name="Comma 2 3 2 2 3 2 5 2" xfId="11080" xr:uid="{00000000-0005-0000-0000-00005A180000}"/>
    <cellStyle name="Comma 2 3 2 2 3 2 5 3" xfId="7988" xr:uid="{00000000-0005-0000-0000-00005B180000}"/>
    <cellStyle name="Comma 2 3 2 2 3 2 6" xfId="3315" xr:uid="{00000000-0005-0000-0000-00005C180000}"/>
    <cellStyle name="Comma 2 3 2 2 3 2 6 2" xfId="12610" xr:uid="{00000000-0005-0000-0000-00005D180000}"/>
    <cellStyle name="Comma 2 3 2 2 3 2 6 3" xfId="6426" xr:uid="{00000000-0005-0000-0000-00005E180000}"/>
    <cellStyle name="Comma 2 3 2 2 3 2 7" xfId="9518" xr:uid="{00000000-0005-0000-0000-00005F180000}"/>
    <cellStyle name="Comma 2 3 2 2 3 2 8" xfId="4896" xr:uid="{00000000-0005-0000-0000-000060180000}"/>
    <cellStyle name="Comma 2 3 2 2 3 3" xfId="296" xr:uid="{00000000-0005-0000-0000-000061180000}"/>
    <cellStyle name="Comma 2 3 2 2 3 3 2" xfId="907" xr:uid="{00000000-0005-0000-0000-000062180000}"/>
    <cellStyle name="Comma 2 3 2 2 3 3 2 2" xfId="1518" xr:uid="{00000000-0005-0000-0000-000063180000}"/>
    <cellStyle name="Comma 2 3 2 2 3 3 2 2 2" xfId="3064" xr:uid="{00000000-0005-0000-0000-000064180000}"/>
    <cellStyle name="Comma 2 3 2 2 3 3 2 2 2 2" xfId="12359" xr:uid="{00000000-0005-0000-0000-000065180000}"/>
    <cellStyle name="Comma 2 3 2 2 3 3 2 2 2 3" xfId="9267" xr:uid="{00000000-0005-0000-0000-000066180000}"/>
    <cellStyle name="Comma 2 3 2 2 3 3 2 2 3" xfId="4610" xr:uid="{00000000-0005-0000-0000-000067180000}"/>
    <cellStyle name="Comma 2 3 2 2 3 3 2 2 3 2" xfId="13905" xr:uid="{00000000-0005-0000-0000-000068180000}"/>
    <cellStyle name="Comma 2 3 2 2 3 3 2 2 3 3" xfId="7721" xr:uid="{00000000-0005-0000-0000-000069180000}"/>
    <cellStyle name="Comma 2 3 2 2 3 3 2 2 4" xfId="10813" xr:uid="{00000000-0005-0000-0000-00006A180000}"/>
    <cellStyle name="Comma 2 3 2 2 3 3 2 2 5" xfId="6175" xr:uid="{00000000-0005-0000-0000-00006B180000}"/>
    <cellStyle name="Comma 2 3 2 2 3 3 2 3" xfId="2129" xr:uid="{00000000-0005-0000-0000-00006C180000}"/>
    <cellStyle name="Comma 2 3 2 2 3 3 2 3 2" xfId="11424" xr:uid="{00000000-0005-0000-0000-00006D180000}"/>
    <cellStyle name="Comma 2 3 2 2 3 3 2 3 3" xfId="8332" xr:uid="{00000000-0005-0000-0000-00006E180000}"/>
    <cellStyle name="Comma 2 3 2 2 3 3 2 4" xfId="3999" xr:uid="{00000000-0005-0000-0000-00006F180000}"/>
    <cellStyle name="Comma 2 3 2 2 3 3 2 4 2" xfId="13294" xr:uid="{00000000-0005-0000-0000-000070180000}"/>
    <cellStyle name="Comma 2 3 2 2 3 3 2 4 3" xfId="7110" xr:uid="{00000000-0005-0000-0000-000071180000}"/>
    <cellStyle name="Comma 2 3 2 2 3 3 2 5" xfId="10202" xr:uid="{00000000-0005-0000-0000-000072180000}"/>
    <cellStyle name="Comma 2 3 2 2 3 3 2 6" xfId="5240" xr:uid="{00000000-0005-0000-0000-000073180000}"/>
    <cellStyle name="Comma 2 3 2 2 3 3 3" xfId="1231" xr:uid="{00000000-0005-0000-0000-000074180000}"/>
    <cellStyle name="Comma 2 3 2 2 3 3 3 2" xfId="2453" xr:uid="{00000000-0005-0000-0000-000075180000}"/>
    <cellStyle name="Comma 2 3 2 2 3 3 3 2 2" xfId="11748" xr:uid="{00000000-0005-0000-0000-000076180000}"/>
    <cellStyle name="Comma 2 3 2 2 3 3 3 2 3" xfId="8656" xr:uid="{00000000-0005-0000-0000-000077180000}"/>
    <cellStyle name="Comma 2 3 2 2 3 3 3 3" xfId="4323" xr:uid="{00000000-0005-0000-0000-000078180000}"/>
    <cellStyle name="Comma 2 3 2 2 3 3 3 3 2" xfId="13618" xr:uid="{00000000-0005-0000-0000-000079180000}"/>
    <cellStyle name="Comma 2 3 2 2 3 3 3 3 3" xfId="7434" xr:uid="{00000000-0005-0000-0000-00007A180000}"/>
    <cellStyle name="Comma 2 3 2 2 3 3 3 4" xfId="10526" xr:uid="{00000000-0005-0000-0000-00007B180000}"/>
    <cellStyle name="Comma 2 3 2 2 3 3 3 5" xfId="5564" xr:uid="{00000000-0005-0000-0000-00007C180000}"/>
    <cellStyle name="Comma 2 3 2 2 3 3 4" xfId="474" xr:uid="{00000000-0005-0000-0000-00007D180000}"/>
    <cellStyle name="Comma 2 3 2 2 3 3 4 2" xfId="2631" xr:uid="{00000000-0005-0000-0000-00007E180000}"/>
    <cellStyle name="Comma 2 3 2 2 3 3 4 2 2" xfId="11926" xr:uid="{00000000-0005-0000-0000-00007F180000}"/>
    <cellStyle name="Comma 2 3 2 2 3 3 4 2 3" xfId="8834" xr:uid="{00000000-0005-0000-0000-000080180000}"/>
    <cellStyle name="Comma 2 3 2 2 3 3 4 3" xfId="3566" xr:uid="{00000000-0005-0000-0000-000081180000}"/>
    <cellStyle name="Comma 2 3 2 2 3 3 4 3 2" xfId="12861" xr:uid="{00000000-0005-0000-0000-000082180000}"/>
    <cellStyle name="Comma 2 3 2 2 3 3 4 3 3" xfId="6677" xr:uid="{00000000-0005-0000-0000-000083180000}"/>
    <cellStyle name="Comma 2 3 2 2 3 3 4 4" xfId="9769" xr:uid="{00000000-0005-0000-0000-000084180000}"/>
    <cellStyle name="Comma 2 3 2 2 3 3 4 5" xfId="5742" xr:uid="{00000000-0005-0000-0000-000085180000}"/>
    <cellStyle name="Comma 2 3 2 2 3 3 5" xfId="1696" xr:uid="{00000000-0005-0000-0000-000086180000}"/>
    <cellStyle name="Comma 2 3 2 2 3 3 5 2" xfId="10991" xr:uid="{00000000-0005-0000-0000-000087180000}"/>
    <cellStyle name="Comma 2 3 2 2 3 3 5 3" xfId="7899" xr:uid="{00000000-0005-0000-0000-000088180000}"/>
    <cellStyle name="Comma 2 3 2 2 3 3 6" xfId="3388" xr:uid="{00000000-0005-0000-0000-000089180000}"/>
    <cellStyle name="Comma 2 3 2 2 3 3 6 2" xfId="12683" xr:uid="{00000000-0005-0000-0000-00008A180000}"/>
    <cellStyle name="Comma 2 3 2 2 3 3 6 3" xfId="6499" xr:uid="{00000000-0005-0000-0000-00008B180000}"/>
    <cellStyle name="Comma 2 3 2 2 3 3 7" xfId="9591" xr:uid="{00000000-0005-0000-0000-00008C180000}"/>
    <cellStyle name="Comma 2 3 2 2 3 3 8" xfId="4807" xr:uid="{00000000-0005-0000-0000-00008D180000}"/>
    <cellStyle name="Comma 2 3 2 2 3 4" xfId="134" xr:uid="{00000000-0005-0000-0000-00008E180000}"/>
    <cellStyle name="Comma 2 3 2 2 3 4 2" xfId="1069" xr:uid="{00000000-0005-0000-0000-00008F180000}"/>
    <cellStyle name="Comma 2 3 2 2 3 4 2 2" xfId="2291" xr:uid="{00000000-0005-0000-0000-000090180000}"/>
    <cellStyle name="Comma 2 3 2 2 3 4 2 2 2" xfId="11586" xr:uid="{00000000-0005-0000-0000-000091180000}"/>
    <cellStyle name="Comma 2 3 2 2 3 4 2 2 3" xfId="8494" xr:uid="{00000000-0005-0000-0000-000092180000}"/>
    <cellStyle name="Comma 2 3 2 2 3 4 2 3" xfId="4161" xr:uid="{00000000-0005-0000-0000-000093180000}"/>
    <cellStyle name="Comma 2 3 2 2 3 4 2 3 2" xfId="13456" xr:uid="{00000000-0005-0000-0000-000094180000}"/>
    <cellStyle name="Comma 2 3 2 2 3 4 2 3 3" xfId="7272" xr:uid="{00000000-0005-0000-0000-000095180000}"/>
    <cellStyle name="Comma 2 3 2 2 3 4 2 4" xfId="10364" xr:uid="{00000000-0005-0000-0000-000096180000}"/>
    <cellStyle name="Comma 2 3 2 2 3 4 2 5" xfId="5402" xr:uid="{00000000-0005-0000-0000-000097180000}"/>
    <cellStyle name="Comma 2 3 2 2 3 4 3" xfId="745" xr:uid="{00000000-0005-0000-0000-000098180000}"/>
    <cellStyle name="Comma 2 3 2 2 3 4 3 2" xfId="2902" xr:uid="{00000000-0005-0000-0000-000099180000}"/>
    <cellStyle name="Comma 2 3 2 2 3 4 3 2 2" xfId="12197" xr:uid="{00000000-0005-0000-0000-00009A180000}"/>
    <cellStyle name="Comma 2 3 2 2 3 4 3 2 3" xfId="9105" xr:uid="{00000000-0005-0000-0000-00009B180000}"/>
    <cellStyle name="Comma 2 3 2 2 3 4 3 3" xfId="3837" xr:uid="{00000000-0005-0000-0000-00009C180000}"/>
    <cellStyle name="Comma 2 3 2 2 3 4 3 3 2" xfId="13132" xr:uid="{00000000-0005-0000-0000-00009D180000}"/>
    <cellStyle name="Comma 2 3 2 2 3 4 3 3 3" xfId="6948" xr:uid="{00000000-0005-0000-0000-00009E180000}"/>
    <cellStyle name="Comma 2 3 2 2 3 4 3 4" xfId="10040" xr:uid="{00000000-0005-0000-0000-00009F180000}"/>
    <cellStyle name="Comma 2 3 2 2 3 4 3 5" xfId="6013" xr:uid="{00000000-0005-0000-0000-0000A0180000}"/>
    <cellStyle name="Comma 2 3 2 2 3 4 4" xfId="1967" xr:uid="{00000000-0005-0000-0000-0000A1180000}"/>
    <cellStyle name="Comma 2 3 2 2 3 4 4 2" xfId="11262" xr:uid="{00000000-0005-0000-0000-0000A2180000}"/>
    <cellStyle name="Comma 2 3 2 2 3 4 4 3" xfId="8170" xr:uid="{00000000-0005-0000-0000-0000A3180000}"/>
    <cellStyle name="Comma 2 3 2 2 3 4 5" xfId="3226" xr:uid="{00000000-0005-0000-0000-0000A4180000}"/>
    <cellStyle name="Comma 2 3 2 2 3 4 5 2" xfId="12521" xr:uid="{00000000-0005-0000-0000-0000A5180000}"/>
    <cellStyle name="Comma 2 3 2 2 3 4 5 3" xfId="6337" xr:uid="{00000000-0005-0000-0000-0000A6180000}"/>
    <cellStyle name="Comma 2 3 2 2 3 4 6" xfId="9429" xr:uid="{00000000-0005-0000-0000-0000A7180000}"/>
    <cellStyle name="Comma 2 3 2 2 3 4 7" xfId="5078" xr:uid="{00000000-0005-0000-0000-0000A8180000}"/>
    <cellStyle name="Comma 2 3 2 2 3 5" xfId="672" xr:uid="{00000000-0005-0000-0000-0000A9180000}"/>
    <cellStyle name="Comma 2 3 2 2 3 5 2" xfId="1320" xr:uid="{00000000-0005-0000-0000-0000AA180000}"/>
    <cellStyle name="Comma 2 3 2 2 3 5 2 2" xfId="2829" xr:uid="{00000000-0005-0000-0000-0000AB180000}"/>
    <cellStyle name="Comma 2 3 2 2 3 5 2 2 2" xfId="12124" xr:uid="{00000000-0005-0000-0000-0000AC180000}"/>
    <cellStyle name="Comma 2 3 2 2 3 5 2 2 3" xfId="9032" xr:uid="{00000000-0005-0000-0000-0000AD180000}"/>
    <cellStyle name="Comma 2 3 2 2 3 5 2 3" xfId="4412" xr:uid="{00000000-0005-0000-0000-0000AE180000}"/>
    <cellStyle name="Comma 2 3 2 2 3 5 2 3 2" xfId="13707" xr:uid="{00000000-0005-0000-0000-0000AF180000}"/>
    <cellStyle name="Comma 2 3 2 2 3 5 2 3 3" xfId="7523" xr:uid="{00000000-0005-0000-0000-0000B0180000}"/>
    <cellStyle name="Comma 2 3 2 2 3 5 2 4" xfId="10615" xr:uid="{00000000-0005-0000-0000-0000B1180000}"/>
    <cellStyle name="Comma 2 3 2 2 3 5 2 5" xfId="5940" xr:uid="{00000000-0005-0000-0000-0000B2180000}"/>
    <cellStyle name="Comma 2 3 2 2 3 5 3" xfId="1894" xr:uid="{00000000-0005-0000-0000-0000B3180000}"/>
    <cellStyle name="Comma 2 3 2 2 3 5 3 2" xfId="11189" xr:uid="{00000000-0005-0000-0000-0000B4180000}"/>
    <cellStyle name="Comma 2 3 2 2 3 5 3 3" xfId="8097" xr:uid="{00000000-0005-0000-0000-0000B5180000}"/>
    <cellStyle name="Comma 2 3 2 2 3 5 4" xfId="3764" xr:uid="{00000000-0005-0000-0000-0000B6180000}"/>
    <cellStyle name="Comma 2 3 2 2 3 5 4 2" xfId="13059" xr:uid="{00000000-0005-0000-0000-0000B7180000}"/>
    <cellStyle name="Comma 2 3 2 2 3 5 4 3" xfId="6875" xr:uid="{00000000-0005-0000-0000-0000B8180000}"/>
    <cellStyle name="Comma 2 3 2 2 3 5 5" xfId="9967" xr:uid="{00000000-0005-0000-0000-0000B9180000}"/>
    <cellStyle name="Comma 2 3 2 2 3 5 6" xfId="5005" xr:uid="{00000000-0005-0000-0000-0000BA180000}"/>
    <cellStyle name="Comma 2 3 2 2 3 6" xfId="996" xr:uid="{00000000-0005-0000-0000-0000BB180000}"/>
    <cellStyle name="Comma 2 3 2 2 3 6 2" xfId="2218" xr:uid="{00000000-0005-0000-0000-0000BC180000}"/>
    <cellStyle name="Comma 2 3 2 2 3 6 2 2" xfId="11513" xr:uid="{00000000-0005-0000-0000-0000BD180000}"/>
    <cellStyle name="Comma 2 3 2 2 3 6 2 3" xfId="8421" xr:uid="{00000000-0005-0000-0000-0000BE180000}"/>
    <cellStyle name="Comma 2 3 2 2 3 6 3" xfId="4088" xr:uid="{00000000-0005-0000-0000-0000BF180000}"/>
    <cellStyle name="Comma 2 3 2 2 3 6 3 2" xfId="13383" xr:uid="{00000000-0005-0000-0000-0000C0180000}"/>
    <cellStyle name="Comma 2 3 2 2 3 6 3 3" xfId="7199" xr:uid="{00000000-0005-0000-0000-0000C1180000}"/>
    <cellStyle name="Comma 2 3 2 2 3 6 4" xfId="10291" xr:uid="{00000000-0005-0000-0000-0000C2180000}"/>
    <cellStyle name="Comma 2 3 2 2 3 6 5" xfId="5329" xr:uid="{00000000-0005-0000-0000-0000C3180000}"/>
    <cellStyle name="Comma 2 3 2 2 3 7" xfId="401" xr:uid="{00000000-0005-0000-0000-0000C4180000}"/>
    <cellStyle name="Comma 2 3 2 2 3 7 2" xfId="2558" xr:uid="{00000000-0005-0000-0000-0000C5180000}"/>
    <cellStyle name="Comma 2 3 2 2 3 7 2 2" xfId="11853" xr:uid="{00000000-0005-0000-0000-0000C6180000}"/>
    <cellStyle name="Comma 2 3 2 2 3 7 2 3" xfId="8761" xr:uid="{00000000-0005-0000-0000-0000C7180000}"/>
    <cellStyle name="Comma 2 3 2 2 3 7 3" xfId="3493" xr:uid="{00000000-0005-0000-0000-0000C8180000}"/>
    <cellStyle name="Comma 2 3 2 2 3 7 3 2" xfId="12788" xr:uid="{00000000-0005-0000-0000-0000C9180000}"/>
    <cellStyle name="Comma 2 3 2 2 3 7 3 3" xfId="6604" xr:uid="{00000000-0005-0000-0000-0000CA180000}"/>
    <cellStyle name="Comma 2 3 2 2 3 7 4" xfId="9696" xr:uid="{00000000-0005-0000-0000-0000CB180000}"/>
    <cellStyle name="Comma 2 3 2 2 3 7 5" xfId="5669" xr:uid="{00000000-0005-0000-0000-0000CC180000}"/>
    <cellStyle name="Comma 2 3 2 2 3 8" xfId="1623" xr:uid="{00000000-0005-0000-0000-0000CD180000}"/>
    <cellStyle name="Comma 2 3 2 2 3 8 2" xfId="10918" xr:uid="{00000000-0005-0000-0000-0000CE180000}"/>
    <cellStyle name="Comma 2 3 2 2 3 8 3" xfId="7826" xr:uid="{00000000-0005-0000-0000-0000CF180000}"/>
    <cellStyle name="Comma 2 3 2 2 3 9" xfId="3153" xr:uid="{00000000-0005-0000-0000-0000D0180000}"/>
    <cellStyle name="Comma 2 3 2 2 3 9 2" xfId="12448" xr:uid="{00000000-0005-0000-0000-0000D1180000}"/>
    <cellStyle name="Comma 2 3 2 2 3 9 3" xfId="6264" xr:uid="{00000000-0005-0000-0000-0000D2180000}"/>
    <cellStyle name="Comma 2 3 2 2 4" xfId="187" xr:uid="{00000000-0005-0000-0000-0000D3180000}"/>
    <cellStyle name="Comma 2 3 2 2 4 2" xfId="330" xr:uid="{00000000-0005-0000-0000-0000D4180000}"/>
    <cellStyle name="Comma 2 3 2 2 4 2 2" xfId="941" xr:uid="{00000000-0005-0000-0000-0000D5180000}"/>
    <cellStyle name="Comma 2 3 2 2 4 2 2 2" xfId="1552" xr:uid="{00000000-0005-0000-0000-0000D6180000}"/>
    <cellStyle name="Comma 2 3 2 2 4 2 2 2 2" xfId="3098" xr:uid="{00000000-0005-0000-0000-0000D7180000}"/>
    <cellStyle name="Comma 2 3 2 2 4 2 2 2 2 2" xfId="12393" xr:uid="{00000000-0005-0000-0000-0000D8180000}"/>
    <cellStyle name="Comma 2 3 2 2 4 2 2 2 2 3" xfId="9301" xr:uid="{00000000-0005-0000-0000-0000D9180000}"/>
    <cellStyle name="Comma 2 3 2 2 4 2 2 2 3" xfId="4644" xr:uid="{00000000-0005-0000-0000-0000DA180000}"/>
    <cellStyle name="Comma 2 3 2 2 4 2 2 2 3 2" xfId="13939" xr:uid="{00000000-0005-0000-0000-0000DB180000}"/>
    <cellStyle name="Comma 2 3 2 2 4 2 2 2 3 3" xfId="7755" xr:uid="{00000000-0005-0000-0000-0000DC180000}"/>
    <cellStyle name="Comma 2 3 2 2 4 2 2 2 4" xfId="10847" xr:uid="{00000000-0005-0000-0000-0000DD180000}"/>
    <cellStyle name="Comma 2 3 2 2 4 2 2 2 5" xfId="6209" xr:uid="{00000000-0005-0000-0000-0000DE180000}"/>
    <cellStyle name="Comma 2 3 2 2 4 2 2 3" xfId="2163" xr:uid="{00000000-0005-0000-0000-0000DF180000}"/>
    <cellStyle name="Comma 2 3 2 2 4 2 2 3 2" xfId="11458" xr:uid="{00000000-0005-0000-0000-0000E0180000}"/>
    <cellStyle name="Comma 2 3 2 2 4 2 2 3 3" xfId="8366" xr:uid="{00000000-0005-0000-0000-0000E1180000}"/>
    <cellStyle name="Comma 2 3 2 2 4 2 2 4" xfId="4033" xr:uid="{00000000-0005-0000-0000-0000E2180000}"/>
    <cellStyle name="Comma 2 3 2 2 4 2 2 4 2" xfId="13328" xr:uid="{00000000-0005-0000-0000-0000E3180000}"/>
    <cellStyle name="Comma 2 3 2 2 4 2 2 4 3" xfId="7144" xr:uid="{00000000-0005-0000-0000-0000E4180000}"/>
    <cellStyle name="Comma 2 3 2 2 4 2 2 5" xfId="10236" xr:uid="{00000000-0005-0000-0000-0000E5180000}"/>
    <cellStyle name="Comma 2 3 2 2 4 2 2 6" xfId="5274" xr:uid="{00000000-0005-0000-0000-0000E6180000}"/>
    <cellStyle name="Comma 2 3 2 2 4 2 3" xfId="1265" xr:uid="{00000000-0005-0000-0000-0000E7180000}"/>
    <cellStyle name="Comma 2 3 2 2 4 2 3 2" xfId="2487" xr:uid="{00000000-0005-0000-0000-0000E8180000}"/>
    <cellStyle name="Comma 2 3 2 2 4 2 3 2 2" xfId="11782" xr:uid="{00000000-0005-0000-0000-0000E9180000}"/>
    <cellStyle name="Comma 2 3 2 2 4 2 3 2 3" xfId="8690" xr:uid="{00000000-0005-0000-0000-0000EA180000}"/>
    <cellStyle name="Comma 2 3 2 2 4 2 3 3" xfId="4357" xr:uid="{00000000-0005-0000-0000-0000EB180000}"/>
    <cellStyle name="Comma 2 3 2 2 4 2 3 3 2" xfId="13652" xr:uid="{00000000-0005-0000-0000-0000EC180000}"/>
    <cellStyle name="Comma 2 3 2 2 4 2 3 3 3" xfId="7468" xr:uid="{00000000-0005-0000-0000-0000ED180000}"/>
    <cellStyle name="Comma 2 3 2 2 4 2 3 4" xfId="10560" xr:uid="{00000000-0005-0000-0000-0000EE180000}"/>
    <cellStyle name="Comma 2 3 2 2 4 2 3 5" xfId="5598" xr:uid="{00000000-0005-0000-0000-0000EF180000}"/>
    <cellStyle name="Comma 2 3 2 2 4 2 4" xfId="527" xr:uid="{00000000-0005-0000-0000-0000F0180000}"/>
    <cellStyle name="Comma 2 3 2 2 4 2 4 2" xfId="2684" xr:uid="{00000000-0005-0000-0000-0000F1180000}"/>
    <cellStyle name="Comma 2 3 2 2 4 2 4 2 2" xfId="11979" xr:uid="{00000000-0005-0000-0000-0000F2180000}"/>
    <cellStyle name="Comma 2 3 2 2 4 2 4 2 3" xfId="8887" xr:uid="{00000000-0005-0000-0000-0000F3180000}"/>
    <cellStyle name="Comma 2 3 2 2 4 2 4 3" xfId="3619" xr:uid="{00000000-0005-0000-0000-0000F4180000}"/>
    <cellStyle name="Comma 2 3 2 2 4 2 4 3 2" xfId="12914" xr:uid="{00000000-0005-0000-0000-0000F5180000}"/>
    <cellStyle name="Comma 2 3 2 2 4 2 4 3 3" xfId="6730" xr:uid="{00000000-0005-0000-0000-0000F6180000}"/>
    <cellStyle name="Comma 2 3 2 2 4 2 4 4" xfId="9822" xr:uid="{00000000-0005-0000-0000-0000F7180000}"/>
    <cellStyle name="Comma 2 3 2 2 4 2 4 5" xfId="5795" xr:uid="{00000000-0005-0000-0000-0000F8180000}"/>
    <cellStyle name="Comma 2 3 2 2 4 2 5" xfId="1749" xr:uid="{00000000-0005-0000-0000-0000F9180000}"/>
    <cellStyle name="Comma 2 3 2 2 4 2 5 2" xfId="11044" xr:uid="{00000000-0005-0000-0000-0000FA180000}"/>
    <cellStyle name="Comma 2 3 2 2 4 2 5 3" xfId="7952" xr:uid="{00000000-0005-0000-0000-0000FB180000}"/>
    <cellStyle name="Comma 2 3 2 2 4 2 6" xfId="3422" xr:uid="{00000000-0005-0000-0000-0000FC180000}"/>
    <cellStyle name="Comma 2 3 2 2 4 2 6 2" xfId="12717" xr:uid="{00000000-0005-0000-0000-0000FD180000}"/>
    <cellStyle name="Comma 2 3 2 2 4 2 6 3" xfId="6533" xr:uid="{00000000-0005-0000-0000-0000FE180000}"/>
    <cellStyle name="Comma 2 3 2 2 4 2 7" xfId="9625" xr:uid="{00000000-0005-0000-0000-0000FF180000}"/>
    <cellStyle name="Comma 2 3 2 2 4 2 8" xfId="4860" xr:uid="{00000000-0005-0000-0000-000000190000}"/>
    <cellStyle name="Comma 2 3 2 2 4 3" xfId="798" xr:uid="{00000000-0005-0000-0000-000001190000}"/>
    <cellStyle name="Comma 2 3 2 2 4 3 2" xfId="1409" xr:uid="{00000000-0005-0000-0000-000002190000}"/>
    <cellStyle name="Comma 2 3 2 2 4 3 2 2" xfId="2955" xr:uid="{00000000-0005-0000-0000-000003190000}"/>
    <cellStyle name="Comma 2 3 2 2 4 3 2 2 2" xfId="12250" xr:uid="{00000000-0005-0000-0000-000004190000}"/>
    <cellStyle name="Comma 2 3 2 2 4 3 2 2 3" xfId="9158" xr:uid="{00000000-0005-0000-0000-000005190000}"/>
    <cellStyle name="Comma 2 3 2 2 4 3 2 3" xfId="4501" xr:uid="{00000000-0005-0000-0000-000006190000}"/>
    <cellStyle name="Comma 2 3 2 2 4 3 2 3 2" xfId="13796" xr:uid="{00000000-0005-0000-0000-000007190000}"/>
    <cellStyle name="Comma 2 3 2 2 4 3 2 3 3" xfId="7612" xr:uid="{00000000-0005-0000-0000-000008190000}"/>
    <cellStyle name="Comma 2 3 2 2 4 3 2 4" xfId="10704" xr:uid="{00000000-0005-0000-0000-000009190000}"/>
    <cellStyle name="Comma 2 3 2 2 4 3 2 5" xfId="6066" xr:uid="{00000000-0005-0000-0000-00000A190000}"/>
    <cellStyle name="Comma 2 3 2 2 4 3 3" xfId="2020" xr:uid="{00000000-0005-0000-0000-00000B190000}"/>
    <cellStyle name="Comma 2 3 2 2 4 3 3 2" xfId="11315" xr:uid="{00000000-0005-0000-0000-00000C190000}"/>
    <cellStyle name="Comma 2 3 2 2 4 3 3 3" xfId="8223" xr:uid="{00000000-0005-0000-0000-00000D190000}"/>
    <cellStyle name="Comma 2 3 2 2 4 3 4" xfId="3890" xr:uid="{00000000-0005-0000-0000-00000E190000}"/>
    <cellStyle name="Comma 2 3 2 2 4 3 4 2" xfId="13185" xr:uid="{00000000-0005-0000-0000-00000F190000}"/>
    <cellStyle name="Comma 2 3 2 2 4 3 4 3" xfId="7001" xr:uid="{00000000-0005-0000-0000-000010190000}"/>
    <cellStyle name="Comma 2 3 2 2 4 3 5" xfId="10093" xr:uid="{00000000-0005-0000-0000-000011190000}"/>
    <cellStyle name="Comma 2 3 2 2 4 3 6" xfId="5131" xr:uid="{00000000-0005-0000-0000-000012190000}"/>
    <cellStyle name="Comma 2 3 2 2 4 4" xfId="1122" xr:uid="{00000000-0005-0000-0000-000013190000}"/>
    <cellStyle name="Comma 2 3 2 2 4 4 2" xfId="2344" xr:uid="{00000000-0005-0000-0000-000014190000}"/>
    <cellStyle name="Comma 2 3 2 2 4 4 2 2" xfId="11639" xr:uid="{00000000-0005-0000-0000-000015190000}"/>
    <cellStyle name="Comma 2 3 2 2 4 4 2 3" xfId="8547" xr:uid="{00000000-0005-0000-0000-000016190000}"/>
    <cellStyle name="Comma 2 3 2 2 4 4 3" xfId="4214" xr:uid="{00000000-0005-0000-0000-000017190000}"/>
    <cellStyle name="Comma 2 3 2 2 4 4 3 2" xfId="13509" xr:uid="{00000000-0005-0000-0000-000018190000}"/>
    <cellStyle name="Comma 2 3 2 2 4 4 3 3" xfId="7325" xr:uid="{00000000-0005-0000-0000-000019190000}"/>
    <cellStyle name="Comma 2 3 2 2 4 4 4" xfId="10417" xr:uid="{00000000-0005-0000-0000-00001A190000}"/>
    <cellStyle name="Comma 2 3 2 2 4 4 5" xfId="5455" xr:uid="{00000000-0005-0000-0000-00001B190000}"/>
    <cellStyle name="Comma 2 3 2 2 4 5" xfId="365" xr:uid="{00000000-0005-0000-0000-00001C190000}"/>
    <cellStyle name="Comma 2 3 2 2 4 5 2" xfId="2522" xr:uid="{00000000-0005-0000-0000-00001D190000}"/>
    <cellStyle name="Comma 2 3 2 2 4 5 2 2" xfId="11817" xr:uid="{00000000-0005-0000-0000-00001E190000}"/>
    <cellStyle name="Comma 2 3 2 2 4 5 2 3" xfId="8725" xr:uid="{00000000-0005-0000-0000-00001F190000}"/>
    <cellStyle name="Comma 2 3 2 2 4 5 3" xfId="3457" xr:uid="{00000000-0005-0000-0000-000020190000}"/>
    <cellStyle name="Comma 2 3 2 2 4 5 3 2" xfId="12752" xr:uid="{00000000-0005-0000-0000-000021190000}"/>
    <cellStyle name="Comma 2 3 2 2 4 5 3 3" xfId="6568" xr:uid="{00000000-0005-0000-0000-000022190000}"/>
    <cellStyle name="Comma 2 3 2 2 4 5 4" xfId="9660" xr:uid="{00000000-0005-0000-0000-000023190000}"/>
    <cellStyle name="Comma 2 3 2 2 4 5 5" xfId="5633" xr:uid="{00000000-0005-0000-0000-000024190000}"/>
    <cellStyle name="Comma 2 3 2 2 4 6" xfId="1587" xr:uid="{00000000-0005-0000-0000-000025190000}"/>
    <cellStyle name="Comma 2 3 2 2 4 6 2" xfId="10882" xr:uid="{00000000-0005-0000-0000-000026190000}"/>
    <cellStyle name="Comma 2 3 2 2 4 6 3" xfId="7790" xr:uid="{00000000-0005-0000-0000-000027190000}"/>
    <cellStyle name="Comma 2 3 2 2 4 7" xfId="3279" xr:uid="{00000000-0005-0000-0000-000028190000}"/>
    <cellStyle name="Comma 2 3 2 2 4 7 2" xfId="12574" xr:uid="{00000000-0005-0000-0000-000029190000}"/>
    <cellStyle name="Comma 2 3 2 2 4 7 3" xfId="6390" xr:uid="{00000000-0005-0000-0000-00002A190000}"/>
    <cellStyle name="Comma 2 3 2 2 4 8" xfId="9482" xr:uid="{00000000-0005-0000-0000-00002B190000}"/>
    <cellStyle name="Comma 2 3 2 2 4 9" xfId="4698" xr:uid="{00000000-0005-0000-0000-00002C190000}"/>
    <cellStyle name="Comma 2 3 2 2 5" xfId="168" xr:uid="{00000000-0005-0000-0000-00002D190000}"/>
    <cellStyle name="Comma 2 3 2 2 5 2" xfId="779" xr:uid="{00000000-0005-0000-0000-00002E190000}"/>
    <cellStyle name="Comma 2 3 2 2 5 2 2" xfId="1390" xr:uid="{00000000-0005-0000-0000-00002F190000}"/>
    <cellStyle name="Comma 2 3 2 2 5 2 2 2" xfId="2936" xr:uid="{00000000-0005-0000-0000-000030190000}"/>
    <cellStyle name="Comma 2 3 2 2 5 2 2 2 2" xfId="12231" xr:uid="{00000000-0005-0000-0000-000031190000}"/>
    <cellStyle name="Comma 2 3 2 2 5 2 2 2 3" xfId="9139" xr:uid="{00000000-0005-0000-0000-000032190000}"/>
    <cellStyle name="Comma 2 3 2 2 5 2 2 3" xfId="4482" xr:uid="{00000000-0005-0000-0000-000033190000}"/>
    <cellStyle name="Comma 2 3 2 2 5 2 2 3 2" xfId="13777" xr:uid="{00000000-0005-0000-0000-000034190000}"/>
    <cellStyle name="Comma 2 3 2 2 5 2 2 3 3" xfId="7593" xr:uid="{00000000-0005-0000-0000-000035190000}"/>
    <cellStyle name="Comma 2 3 2 2 5 2 2 4" xfId="10685" xr:uid="{00000000-0005-0000-0000-000036190000}"/>
    <cellStyle name="Comma 2 3 2 2 5 2 2 5" xfId="6047" xr:uid="{00000000-0005-0000-0000-000037190000}"/>
    <cellStyle name="Comma 2 3 2 2 5 2 3" xfId="2001" xr:uid="{00000000-0005-0000-0000-000038190000}"/>
    <cellStyle name="Comma 2 3 2 2 5 2 3 2" xfId="11296" xr:uid="{00000000-0005-0000-0000-000039190000}"/>
    <cellStyle name="Comma 2 3 2 2 5 2 3 3" xfId="8204" xr:uid="{00000000-0005-0000-0000-00003A190000}"/>
    <cellStyle name="Comma 2 3 2 2 5 2 4" xfId="3871" xr:uid="{00000000-0005-0000-0000-00003B190000}"/>
    <cellStyle name="Comma 2 3 2 2 5 2 4 2" xfId="13166" xr:uid="{00000000-0005-0000-0000-00003C190000}"/>
    <cellStyle name="Comma 2 3 2 2 5 2 4 3" xfId="6982" xr:uid="{00000000-0005-0000-0000-00003D190000}"/>
    <cellStyle name="Comma 2 3 2 2 5 2 5" xfId="10074" xr:uid="{00000000-0005-0000-0000-00003E190000}"/>
    <cellStyle name="Comma 2 3 2 2 5 2 6" xfId="5112" xr:uid="{00000000-0005-0000-0000-00003F190000}"/>
    <cellStyle name="Comma 2 3 2 2 5 3" xfId="1103" xr:uid="{00000000-0005-0000-0000-000040190000}"/>
    <cellStyle name="Comma 2 3 2 2 5 3 2" xfId="2325" xr:uid="{00000000-0005-0000-0000-000041190000}"/>
    <cellStyle name="Comma 2 3 2 2 5 3 2 2" xfId="11620" xr:uid="{00000000-0005-0000-0000-000042190000}"/>
    <cellStyle name="Comma 2 3 2 2 5 3 2 3" xfId="8528" xr:uid="{00000000-0005-0000-0000-000043190000}"/>
    <cellStyle name="Comma 2 3 2 2 5 3 3" xfId="4195" xr:uid="{00000000-0005-0000-0000-000044190000}"/>
    <cellStyle name="Comma 2 3 2 2 5 3 3 2" xfId="13490" xr:uid="{00000000-0005-0000-0000-000045190000}"/>
    <cellStyle name="Comma 2 3 2 2 5 3 3 3" xfId="7306" xr:uid="{00000000-0005-0000-0000-000046190000}"/>
    <cellStyle name="Comma 2 3 2 2 5 3 4" xfId="10398" xr:uid="{00000000-0005-0000-0000-000047190000}"/>
    <cellStyle name="Comma 2 3 2 2 5 3 5" xfId="5436" xr:uid="{00000000-0005-0000-0000-000048190000}"/>
    <cellStyle name="Comma 2 3 2 2 5 4" xfId="508" xr:uid="{00000000-0005-0000-0000-000049190000}"/>
    <cellStyle name="Comma 2 3 2 2 5 4 2" xfId="2665" xr:uid="{00000000-0005-0000-0000-00004A190000}"/>
    <cellStyle name="Comma 2 3 2 2 5 4 2 2" xfId="11960" xr:uid="{00000000-0005-0000-0000-00004B190000}"/>
    <cellStyle name="Comma 2 3 2 2 5 4 2 3" xfId="8868" xr:uid="{00000000-0005-0000-0000-00004C190000}"/>
    <cellStyle name="Comma 2 3 2 2 5 4 3" xfId="3600" xr:uid="{00000000-0005-0000-0000-00004D190000}"/>
    <cellStyle name="Comma 2 3 2 2 5 4 3 2" xfId="12895" xr:uid="{00000000-0005-0000-0000-00004E190000}"/>
    <cellStyle name="Comma 2 3 2 2 5 4 3 3" xfId="6711" xr:uid="{00000000-0005-0000-0000-00004F190000}"/>
    <cellStyle name="Comma 2 3 2 2 5 4 4" xfId="9803" xr:uid="{00000000-0005-0000-0000-000050190000}"/>
    <cellStyle name="Comma 2 3 2 2 5 4 5" xfId="5776" xr:uid="{00000000-0005-0000-0000-000051190000}"/>
    <cellStyle name="Comma 2 3 2 2 5 5" xfId="1730" xr:uid="{00000000-0005-0000-0000-000052190000}"/>
    <cellStyle name="Comma 2 3 2 2 5 5 2" xfId="11025" xr:uid="{00000000-0005-0000-0000-000053190000}"/>
    <cellStyle name="Comma 2 3 2 2 5 5 3" xfId="7933" xr:uid="{00000000-0005-0000-0000-000054190000}"/>
    <cellStyle name="Comma 2 3 2 2 5 6" xfId="3260" xr:uid="{00000000-0005-0000-0000-000055190000}"/>
    <cellStyle name="Comma 2 3 2 2 5 6 2" xfId="12555" xr:uid="{00000000-0005-0000-0000-000056190000}"/>
    <cellStyle name="Comma 2 3 2 2 5 6 3" xfId="6371" xr:uid="{00000000-0005-0000-0000-000057190000}"/>
    <cellStyle name="Comma 2 3 2 2 5 7" xfId="9463" xr:uid="{00000000-0005-0000-0000-000058190000}"/>
    <cellStyle name="Comma 2 3 2 2 5 8" xfId="4841" xr:uid="{00000000-0005-0000-0000-000059190000}"/>
    <cellStyle name="Comma 2 3 2 2 6" xfId="260" xr:uid="{00000000-0005-0000-0000-00005A190000}"/>
    <cellStyle name="Comma 2 3 2 2 6 2" xfId="871" xr:uid="{00000000-0005-0000-0000-00005B190000}"/>
    <cellStyle name="Comma 2 3 2 2 6 2 2" xfId="1482" xr:uid="{00000000-0005-0000-0000-00005C190000}"/>
    <cellStyle name="Comma 2 3 2 2 6 2 2 2" xfId="3028" xr:uid="{00000000-0005-0000-0000-00005D190000}"/>
    <cellStyle name="Comma 2 3 2 2 6 2 2 2 2" xfId="12323" xr:uid="{00000000-0005-0000-0000-00005E190000}"/>
    <cellStyle name="Comma 2 3 2 2 6 2 2 2 3" xfId="9231" xr:uid="{00000000-0005-0000-0000-00005F190000}"/>
    <cellStyle name="Comma 2 3 2 2 6 2 2 3" xfId="4574" xr:uid="{00000000-0005-0000-0000-000060190000}"/>
    <cellStyle name="Comma 2 3 2 2 6 2 2 3 2" xfId="13869" xr:uid="{00000000-0005-0000-0000-000061190000}"/>
    <cellStyle name="Comma 2 3 2 2 6 2 2 3 3" xfId="7685" xr:uid="{00000000-0005-0000-0000-000062190000}"/>
    <cellStyle name="Comma 2 3 2 2 6 2 2 4" xfId="10777" xr:uid="{00000000-0005-0000-0000-000063190000}"/>
    <cellStyle name="Comma 2 3 2 2 6 2 2 5" xfId="6139" xr:uid="{00000000-0005-0000-0000-000064190000}"/>
    <cellStyle name="Comma 2 3 2 2 6 2 3" xfId="2093" xr:uid="{00000000-0005-0000-0000-000065190000}"/>
    <cellStyle name="Comma 2 3 2 2 6 2 3 2" xfId="11388" xr:uid="{00000000-0005-0000-0000-000066190000}"/>
    <cellStyle name="Comma 2 3 2 2 6 2 3 3" xfId="8296" xr:uid="{00000000-0005-0000-0000-000067190000}"/>
    <cellStyle name="Comma 2 3 2 2 6 2 4" xfId="3963" xr:uid="{00000000-0005-0000-0000-000068190000}"/>
    <cellStyle name="Comma 2 3 2 2 6 2 4 2" xfId="13258" xr:uid="{00000000-0005-0000-0000-000069190000}"/>
    <cellStyle name="Comma 2 3 2 2 6 2 4 3" xfId="7074" xr:uid="{00000000-0005-0000-0000-00006A190000}"/>
    <cellStyle name="Comma 2 3 2 2 6 2 5" xfId="10166" xr:uid="{00000000-0005-0000-0000-00006B190000}"/>
    <cellStyle name="Comma 2 3 2 2 6 2 6" xfId="5204" xr:uid="{00000000-0005-0000-0000-00006C190000}"/>
    <cellStyle name="Comma 2 3 2 2 6 3" xfId="1195" xr:uid="{00000000-0005-0000-0000-00006D190000}"/>
    <cellStyle name="Comma 2 3 2 2 6 3 2" xfId="2417" xr:uid="{00000000-0005-0000-0000-00006E190000}"/>
    <cellStyle name="Comma 2 3 2 2 6 3 2 2" xfId="11712" xr:uid="{00000000-0005-0000-0000-00006F190000}"/>
    <cellStyle name="Comma 2 3 2 2 6 3 2 3" xfId="8620" xr:uid="{00000000-0005-0000-0000-000070190000}"/>
    <cellStyle name="Comma 2 3 2 2 6 3 3" xfId="4287" xr:uid="{00000000-0005-0000-0000-000071190000}"/>
    <cellStyle name="Comma 2 3 2 2 6 3 3 2" xfId="13582" xr:uid="{00000000-0005-0000-0000-000072190000}"/>
    <cellStyle name="Comma 2 3 2 2 6 3 3 3" xfId="7398" xr:uid="{00000000-0005-0000-0000-000073190000}"/>
    <cellStyle name="Comma 2 3 2 2 6 3 4" xfId="10490" xr:uid="{00000000-0005-0000-0000-000074190000}"/>
    <cellStyle name="Comma 2 3 2 2 6 3 5" xfId="5528" xr:uid="{00000000-0005-0000-0000-000075190000}"/>
    <cellStyle name="Comma 2 3 2 2 6 4" xfId="438" xr:uid="{00000000-0005-0000-0000-000076190000}"/>
    <cellStyle name="Comma 2 3 2 2 6 4 2" xfId="2595" xr:uid="{00000000-0005-0000-0000-000077190000}"/>
    <cellStyle name="Comma 2 3 2 2 6 4 2 2" xfId="11890" xr:uid="{00000000-0005-0000-0000-000078190000}"/>
    <cellStyle name="Comma 2 3 2 2 6 4 2 3" xfId="8798" xr:uid="{00000000-0005-0000-0000-000079190000}"/>
    <cellStyle name="Comma 2 3 2 2 6 4 3" xfId="3530" xr:uid="{00000000-0005-0000-0000-00007A190000}"/>
    <cellStyle name="Comma 2 3 2 2 6 4 3 2" xfId="12825" xr:uid="{00000000-0005-0000-0000-00007B190000}"/>
    <cellStyle name="Comma 2 3 2 2 6 4 3 3" xfId="6641" xr:uid="{00000000-0005-0000-0000-00007C190000}"/>
    <cellStyle name="Comma 2 3 2 2 6 4 4" xfId="9733" xr:uid="{00000000-0005-0000-0000-00007D190000}"/>
    <cellStyle name="Comma 2 3 2 2 6 4 5" xfId="5706" xr:uid="{00000000-0005-0000-0000-00007E190000}"/>
    <cellStyle name="Comma 2 3 2 2 6 5" xfId="1660" xr:uid="{00000000-0005-0000-0000-00007F190000}"/>
    <cellStyle name="Comma 2 3 2 2 6 5 2" xfId="10955" xr:uid="{00000000-0005-0000-0000-000080190000}"/>
    <cellStyle name="Comma 2 3 2 2 6 5 3" xfId="7863" xr:uid="{00000000-0005-0000-0000-000081190000}"/>
    <cellStyle name="Comma 2 3 2 2 6 6" xfId="3352" xr:uid="{00000000-0005-0000-0000-000082190000}"/>
    <cellStyle name="Comma 2 3 2 2 6 6 2" xfId="12647" xr:uid="{00000000-0005-0000-0000-000083190000}"/>
    <cellStyle name="Comma 2 3 2 2 6 6 3" xfId="6463" xr:uid="{00000000-0005-0000-0000-000084190000}"/>
    <cellStyle name="Comma 2 3 2 2 6 7" xfId="9555" xr:uid="{00000000-0005-0000-0000-000085190000}"/>
    <cellStyle name="Comma 2 3 2 2 6 8" xfId="4771" xr:uid="{00000000-0005-0000-0000-000086190000}"/>
    <cellStyle name="Comma 2 3 2 2 7" xfId="98" xr:uid="{00000000-0005-0000-0000-000087190000}"/>
    <cellStyle name="Comma 2 3 2 2 7 2" xfId="709" xr:uid="{00000000-0005-0000-0000-000088190000}"/>
    <cellStyle name="Comma 2 3 2 2 7 2 2" xfId="1356" xr:uid="{00000000-0005-0000-0000-000089190000}"/>
    <cellStyle name="Comma 2 3 2 2 7 2 2 2" xfId="2866" xr:uid="{00000000-0005-0000-0000-00008A190000}"/>
    <cellStyle name="Comma 2 3 2 2 7 2 2 2 2" xfId="12161" xr:uid="{00000000-0005-0000-0000-00008B190000}"/>
    <cellStyle name="Comma 2 3 2 2 7 2 2 2 3" xfId="9069" xr:uid="{00000000-0005-0000-0000-00008C190000}"/>
    <cellStyle name="Comma 2 3 2 2 7 2 2 3" xfId="4448" xr:uid="{00000000-0005-0000-0000-00008D190000}"/>
    <cellStyle name="Comma 2 3 2 2 7 2 2 3 2" xfId="13743" xr:uid="{00000000-0005-0000-0000-00008E190000}"/>
    <cellStyle name="Comma 2 3 2 2 7 2 2 3 3" xfId="7559" xr:uid="{00000000-0005-0000-0000-00008F190000}"/>
    <cellStyle name="Comma 2 3 2 2 7 2 2 4" xfId="10651" xr:uid="{00000000-0005-0000-0000-000090190000}"/>
    <cellStyle name="Comma 2 3 2 2 7 2 2 5" xfId="5977" xr:uid="{00000000-0005-0000-0000-000091190000}"/>
    <cellStyle name="Comma 2 3 2 2 7 2 3" xfId="1931" xr:uid="{00000000-0005-0000-0000-000092190000}"/>
    <cellStyle name="Comma 2 3 2 2 7 2 3 2" xfId="11226" xr:uid="{00000000-0005-0000-0000-000093190000}"/>
    <cellStyle name="Comma 2 3 2 2 7 2 3 3" xfId="8134" xr:uid="{00000000-0005-0000-0000-000094190000}"/>
    <cellStyle name="Comma 2 3 2 2 7 2 4" xfId="3801" xr:uid="{00000000-0005-0000-0000-000095190000}"/>
    <cellStyle name="Comma 2 3 2 2 7 2 4 2" xfId="13096" xr:uid="{00000000-0005-0000-0000-000096190000}"/>
    <cellStyle name="Comma 2 3 2 2 7 2 4 3" xfId="6912" xr:uid="{00000000-0005-0000-0000-000097190000}"/>
    <cellStyle name="Comma 2 3 2 2 7 2 5" xfId="10004" xr:uid="{00000000-0005-0000-0000-000098190000}"/>
    <cellStyle name="Comma 2 3 2 2 7 2 6" xfId="5042" xr:uid="{00000000-0005-0000-0000-000099190000}"/>
    <cellStyle name="Comma 2 3 2 2 7 3" xfId="1033" xr:uid="{00000000-0005-0000-0000-00009A190000}"/>
    <cellStyle name="Comma 2 3 2 2 7 3 2" xfId="2255" xr:uid="{00000000-0005-0000-0000-00009B190000}"/>
    <cellStyle name="Comma 2 3 2 2 7 3 2 2" xfId="11550" xr:uid="{00000000-0005-0000-0000-00009C190000}"/>
    <cellStyle name="Comma 2 3 2 2 7 3 2 3" xfId="8458" xr:uid="{00000000-0005-0000-0000-00009D190000}"/>
    <cellStyle name="Comma 2 3 2 2 7 3 3" xfId="4125" xr:uid="{00000000-0005-0000-0000-00009E190000}"/>
    <cellStyle name="Comma 2 3 2 2 7 3 3 2" xfId="13420" xr:uid="{00000000-0005-0000-0000-00009F190000}"/>
    <cellStyle name="Comma 2 3 2 2 7 3 3 3" xfId="7236" xr:uid="{00000000-0005-0000-0000-0000A0190000}"/>
    <cellStyle name="Comma 2 3 2 2 7 3 4" xfId="10328" xr:uid="{00000000-0005-0000-0000-0000A1190000}"/>
    <cellStyle name="Comma 2 3 2 2 7 3 5" xfId="5366" xr:uid="{00000000-0005-0000-0000-0000A2190000}"/>
    <cellStyle name="Comma 2 3 2 2 7 4" xfId="614" xr:uid="{00000000-0005-0000-0000-0000A3190000}"/>
    <cellStyle name="Comma 2 3 2 2 7 4 2" xfId="2771" xr:uid="{00000000-0005-0000-0000-0000A4190000}"/>
    <cellStyle name="Comma 2 3 2 2 7 4 2 2" xfId="12066" xr:uid="{00000000-0005-0000-0000-0000A5190000}"/>
    <cellStyle name="Comma 2 3 2 2 7 4 2 3" xfId="8974" xr:uid="{00000000-0005-0000-0000-0000A6190000}"/>
    <cellStyle name="Comma 2 3 2 2 7 4 3" xfId="3706" xr:uid="{00000000-0005-0000-0000-0000A7190000}"/>
    <cellStyle name="Comma 2 3 2 2 7 4 3 2" xfId="13001" xr:uid="{00000000-0005-0000-0000-0000A8190000}"/>
    <cellStyle name="Comma 2 3 2 2 7 4 3 3" xfId="6817" xr:uid="{00000000-0005-0000-0000-0000A9190000}"/>
    <cellStyle name="Comma 2 3 2 2 7 4 4" xfId="9909" xr:uid="{00000000-0005-0000-0000-0000AA190000}"/>
    <cellStyle name="Comma 2 3 2 2 7 4 5" xfId="5882" xr:uid="{00000000-0005-0000-0000-0000AB190000}"/>
    <cellStyle name="Comma 2 3 2 2 7 5" xfId="1836" xr:uid="{00000000-0005-0000-0000-0000AC190000}"/>
    <cellStyle name="Comma 2 3 2 2 7 5 2" xfId="11131" xr:uid="{00000000-0005-0000-0000-0000AD190000}"/>
    <cellStyle name="Comma 2 3 2 2 7 5 3" xfId="8039" xr:uid="{00000000-0005-0000-0000-0000AE190000}"/>
    <cellStyle name="Comma 2 3 2 2 7 6" xfId="3190" xr:uid="{00000000-0005-0000-0000-0000AF190000}"/>
    <cellStyle name="Comma 2 3 2 2 7 6 2" xfId="12485" xr:uid="{00000000-0005-0000-0000-0000B0190000}"/>
    <cellStyle name="Comma 2 3 2 2 7 6 3" xfId="6301" xr:uid="{00000000-0005-0000-0000-0000B1190000}"/>
    <cellStyle name="Comma 2 3 2 2 7 7" xfId="9393" xr:uid="{00000000-0005-0000-0000-0000B2190000}"/>
    <cellStyle name="Comma 2 3 2 2 7 8" xfId="4947" xr:uid="{00000000-0005-0000-0000-0000B3190000}"/>
    <cellStyle name="Comma 2 3 2 2 8" xfId="635" xr:uid="{00000000-0005-0000-0000-0000B4190000}"/>
    <cellStyle name="Comma 2 3 2 2 8 2" xfId="1283" xr:uid="{00000000-0005-0000-0000-0000B5190000}"/>
    <cellStyle name="Comma 2 3 2 2 8 2 2" xfId="2792" xr:uid="{00000000-0005-0000-0000-0000B6190000}"/>
    <cellStyle name="Comma 2 3 2 2 8 2 2 2" xfId="12087" xr:uid="{00000000-0005-0000-0000-0000B7190000}"/>
    <cellStyle name="Comma 2 3 2 2 8 2 2 3" xfId="8995" xr:uid="{00000000-0005-0000-0000-0000B8190000}"/>
    <cellStyle name="Comma 2 3 2 2 8 2 3" xfId="4375" xr:uid="{00000000-0005-0000-0000-0000B9190000}"/>
    <cellStyle name="Comma 2 3 2 2 8 2 3 2" xfId="13670" xr:uid="{00000000-0005-0000-0000-0000BA190000}"/>
    <cellStyle name="Comma 2 3 2 2 8 2 3 3" xfId="7486" xr:uid="{00000000-0005-0000-0000-0000BB190000}"/>
    <cellStyle name="Comma 2 3 2 2 8 2 4" xfId="10578" xr:uid="{00000000-0005-0000-0000-0000BC190000}"/>
    <cellStyle name="Comma 2 3 2 2 8 2 5" xfId="5903" xr:uid="{00000000-0005-0000-0000-0000BD190000}"/>
    <cellStyle name="Comma 2 3 2 2 8 3" xfId="1857" xr:uid="{00000000-0005-0000-0000-0000BE190000}"/>
    <cellStyle name="Comma 2 3 2 2 8 3 2" xfId="11152" xr:uid="{00000000-0005-0000-0000-0000BF190000}"/>
    <cellStyle name="Comma 2 3 2 2 8 3 3" xfId="8060" xr:uid="{00000000-0005-0000-0000-0000C0190000}"/>
    <cellStyle name="Comma 2 3 2 2 8 4" xfId="3727" xr:uid="{00000000-0005-0000-0000-0000C1190000}"/>
    <cellStyle name="Comma 2 3 2 2 8 4 2" xfId="13022" xr:uid="{00000000-0005-0000-0000-0000C2190000}"/>
    <cellStyle name="Comma 2 3 2 2 8 4 3" xfId="6838" xr:uid="{00000000-0005-0000-0000-0000C3190000}"/>
    <cellStyle name="Comma 2 3 2 2 8 5" xfId="9930" xr:uid="{00000000-0005-0000-0000-0000C4190000}"/>
    <cellStyle name="Comma 2 3 2 2 8 6" xfId="4968" xr:uid="{00000000-0005-0000-0000-0000C5190000}"/>
    <cellStyle name="Comma 2 3 2 2 9" xfId="959" xr:uid="{00000000-0005-0000-0000-0000C6190000}"/>
    <cellStyle name="Comma 2 3 2 2 9 2" xfId="2181" xr:uid="{00000000-0005-0000-0000-0000C7190000}"/>
    <cellStyle name="Comma 2 3 2 2 9 2 2" xfId="11476" xr:uid="{00000000-0005-0000-0000-0000C8190000}"/>
    <cellStyle name="Comma 2 3 2 2 9 2 3" xfId="8384" xr:uid="{00000000-0005-0000-0000-0000C9190000}"/>
    <cellStyle name="Comma 2 3 2 2 9 3" xfId="4051" xr:uid="{00000000-0005-0000-0000-0000CA190000}"/>
    <cellStyle name="Comma 2 3 2 2 9 3 2" xfId="13346" xr:uid="{00000000-0005-0000-0000-0000CB190000}"/>
    <cellStyle name="Comma 2 3 2 2 9 3 3" xfId="7162" xr:uid="{00000000-0005-0000-0000-0000CC190000}"/>
    <cellStyle name="Comma 2 3 2 2 9 4" xfId="10254" xr:uid="{00000000-0005-0000-0000-0000CD190000}"/>
    <cellStyle name="Comma 2 3 2 2 9 5" xfId="5292" xr:uid="{00000000-0005-0000-0000-0000CE190000}"/>
    <cellStyle name="Comma 2 3 2 3" xfId="34" xr:uid="{00000000-0005-0000-0000-0000CF190000}"/>
    <cellStyle name="Comma 2 3 2 3 10" xfId="3126" xr:uid="{00000000-0005-0000-0000-0000D0190000}"/>
    <cellStyle name="Comma 2 3 2 3 10 2" xfId="12421" xr:uid="{00000000-0005-0000-0000-0000D1190000}"/>
    <cellStyle name="Comma 2 3 2 3 10 3" xfId="6237" xr:uid="{00000000-0005-0000-0000-0000D2190000}"/>
    <cellStyle name="Comma 2 3 2 3 11" xfId="9329" xr:uid="{00000000-0005-0000-0000-0000D3190000}"/>
    <cellStyle name="Comma 2 3 2 3 12" xfId="4708" xr:uid="{00000000-0005-0000-0000-0000D4190000}"/>
    <cellStyle name="Comma 2 3 2 3 2" xfId="71" xr:uid="{00000000-0005-0000-0000-0000D5190000}"/>
    <cellStyle name="Comma 2 3 2 3 2 10" xfId="9366" xr:uid="{00000000-0005-0000-0000-0000D6190000}"/>
    <cellStyle name="Comma 2 3 2 3 2 11" xfId="4744" xr:uid="{00000000-0005-0000-0000-0000D7190000}"/>
    <cellStyle name="Comma 2 3 2 3 2 2" xfId="233" xr:uid="{00000000-0005-0000-0000-0000D8190000}"/>
    <cellStyle name="Comma 2 3 2 3 2 2 2" xfId="844" xr:uid="{00000000-0005-0000-0000-0000D9190000}"/>
    <cellStyle name="Comma 2 3 2 3 2 2 2 2" xfId="1455" xr:uid="{00000000-0005-0000-0000-0000DA190000}"/>
    <cellStyle name="Comma 2 3 2 3 2 2 2 2 2" xfId="3001" xr:uid="{00000000-0005-0000-0000-0000DB190000}"/>
    <cellStyle name="Comma 2 3 2 3 2 2 2 2 2 2" xfId="12296" xr:uid="{00000000-0005-0000-0000-0000DC190000}"/>
    <cellStyle name="Comma 2 3 2 3 2 2 2 2 2 3" xfId="9204" xr:uid="{00000000-0005-0000-0000-0000DD190000}"/>
    <cellStyle name="Comma 2 3 2 3 2 2 2 2 3" xfId="4547" xr:uid="{00000000-0005-0000-0000-0000DE190000}"/>
    <cellStyle name="Comma 2 3 2 3 2 2 2 2 3 2" xfId="13842" xr:uid="{00000000-0005-0000-0000-0000DF190000}"/>
    <cellStyle name="Comma 2 3 2 3 2 2 2 2 3 3" xfId="7658" xr:uid="{00000000-0005-0000-0000-0000E0190000}"/>
    <cellStyle name="Comma 2 3 2 3 2 2 2 2 4" xfId="10750" xr:uid="{00000000-0005-0000-0000-0000E1190000}"/>
    <cellStyle name="Comma 2 3 2 3 2 2 2 2 5" xfId="6112" xr:uid="{00000000-0005-0000-0000-0000E2190000}"/>
    <cellStyle name="Comma 2 3 2 3 2 2 2 3" xfId="2066" xr:uid="{00000000-0005-0000-0000-0000E3190000}"/>
    <cellStyle name="Comma 2 3 2 3 2 2 2 3 2" xfId="11361" xr:uid="{00000000-0005-0000-0000-0000E4190000}"/>
    <cellStyle name="Comma 2 3 2 3 2 2 2 3 3" xfId="8269" xr:uid="{00000000-0005-0000-0000-0000E5190000}"/>
    <cellStyle name="Comma 2 3 2 3 2 2 2 4" xfId="3936" xr:uid="{00000000-0005-0000-0000-0000E6190000}"/>
    <cellStyle name="Comma 2 3 2 3 2 2 2 4 2" xfId="13231" xr:uid="{00000000-0005-0000-0000-0000E7190000}"/>
    <cellStyle name="Comma 2 3 2 3 2 2 2 4 3" xfId="7047" xr:uid="{00000000-0005-0000-0000-0000E8190000}"/>
    <cellStyle name="Comma 2 3 2 3 2 2 2 5" xfId="10139" xr:uid="{00000000-0005-0000-0000-0000E9190000}"/>
    <cellStyle name="Comma 2 3 2 3 2 2 2 6" xfId="5177" xr:uid="{00000000-0005-0000-0000-0000EA190000}"/>
    <cellStyle name="Comma 2 3 2 3 2 2 3" xfId="1168" xr:uid="{00000000-0005-0000-0000-0000EB190000}"/>
    <cellStyle name="Comma 2 3 2 3 2 2 3 2" xfId="2390" xr:uid="{00000000-0005-0000-0000-0000EC190000}"/>
    <cellStyle name="Comma 2 3 2 3 2 2 3 2 2" xfId="11685" xr:uid="{00000000-0005-0000-0000-0000ED190000}"/>
    <cellStyle name="Comma 2 3 2 3 2 2 3 2 3" xfId="8593" xr:uid="{00000000-0005-0000-0000-0000EE190000}"/>
    <cellStyle name="Comma 2 3 2 3 2 2 3 3" xfId="4260" xr:uid="{00000000-0005-0000-0000-0000EF190000}"/>
    <cellStyle name="Comma 2 3 2 3 2 2 3 3 2" xfId="13555" xr:uid="{00000000-0005-0000-0000-0000F0190000}"/>
    <cellStyle name="Comma 2 3 2 3 2 2 3 3 3" xfId="7371" xr:uid="{00000000-0005-0000-0000-0000F1190000}"/>
    <cellStyle name="Comma 2 3 2 3 2 2 3 4" xfId="10463" xr:uid="{00000000-0005-0000-0000-0000F2190000}"/>
    <cellStyle name="Comma 2 3 2 3 2 2 3 5" xfId="5501" xr:uid="{00000000-0005-0000-0000-0000F3190000}"/>
    <cellStyle name="Comma 2 3 2 3 2 2 4" xfId="573" xr:uid="{00000000-0005-0000-0000-0000F4190000}"/>
    <cellStyle name="Comma 2 3 2 3 2 2 4 2" xfId="2730" xr:uid="{00000000-0005-0000-0000-0000F5190000}"/>
    <cellStyle name="Comma 2 3 2 3 2 2 4 2 2" xfId="12025" xr:uid="{00000000-0005-0000-0000-0000F6190000}"/>
    <cellStyle name="Comma 2 3 2 3 2 2 4 2 3" xfId="8933" xr:uid="{00000000-0005-0000-0000-0000F7190000}"/>
    <cellStyle name="Comma 2 3 2 3 2 2 4 3" xfId="3665" xr:uid="{00000000-0005-0000-0000-0000F8190000}"/>
    <cellStyle name="Comma 2 3 2 3 2 2 4 3 2" xfId="12960" xr:uid="{00000000-0005-0000-0000-0000F9190000}"/>
    <cellStyle name="Comma 2 3 2 3 2 2 4 3 3" xfId="6776" xr:uid="{00000000-0005-0000-0000-0000FA190000}"/>
    <cellStyle name="Comma 2 3 2 3 2 2 4 4" xfId="9868" xr:uid="{00000000-0005-0000-0000-0000FB190000}"/>
    <cellStyle name="Comma 2 3 2 3 2 2 4 5" xfId="5841" xr:uid="{00000000-0005-0000-0000-0000FC190000}"/>
    <cellStyle name="Comma 2 3 2 3 2 2 5" xfId="1795" xr:uid="{00000000-0005-0000-0000-0000FD190000}"/>
    <cellStyle name="Comma 2 3 2 3 2 2 5 2" xfId="11090" xr:uid="{00000000-0005-0000-0000-0000FE190000}"/>
    <cellStyle name="Comma 2 3 2 3 2 2 5 3" xfId="7998" xr:uid="{00000000-0005-0000-0000-0000FF190000}"/>
    <cellStyle name="Comma 2 3 2 3 2 2 6" xfId="3325" xr:uid="{00000000-0005-0000-0000-0000001A0000}"/>
    <cellStyle name="Comma 2 3 2 3 2 2 6 2" xfId="12620" xr:uid="{00000000-0005-0000-0000-0000011A0000}"/>
    <cellStyle name="Comma 2 3 2 3 2 2 6 3" xfId="6436" xr:uid="{00000000-0005-0000-0000-0000021A0000}"/>
    <cellStyle name="Comma 2 3 2 3 2 2 7" xfId="9528" xr:uid="{00000000-0005-0000-0000-0000031A0000}"/>
    <cellStyle name="Comma 2 3 2 3 2 2 8" xfId="4906" xr:uid="{00000000-0005-0000-0000-0000041A0000}"/>
    <cellStyle name="Comma 2 3 2 3 2 3" xfId="306" xr:uid="{00000000-0005-0000-0000-0000051A0000}"/>
    <cellStyle name="Comma 2 3 2 3 2 3 2" xfId="917" xr:uid="{00000000-0005-0000-0000-0000061A0000}"/>
    <cellStyle name="Comma 2 3 2 3 2 3 2 2" xfId="1528" xr:uid="{00000000-0005-0000-0000-0000071A0000}"/>
    <cellStyle name="Comma 2 3 2 3 2 3 2 2 2" xfId="3074" xr:uid="{00000000-0005-0000-0000-0000081A0000}"/>
    <cellStyle name="Comma 2 3 2 3 2 3 2 2 2 2" xfId="12369" xr:uid="{00000000-0005-0000-0000-0000091A0000}"/>
    <cellStyle name="Comma 2 3 2 3 2 3 2 2 2 3" xfId="9277" xr:uid="{00000000-0005-0000-0000-00000A1A0000}"/>
    <cellStyle name="Comma 2 3 2 3 2 3 2 2 3" xfId="4620" xr:uid="{00000000-0005-0000-0000-00000B1A0000}"/>
    <cellStyle name="Comma 2 3 2 3 2 3 2 2 3 2" xfId="13915" xr:uid="{00000000-0005-0000-0000-00000C1A0000}"/>
    <cellStyle name="Comma 2 3 2 3 2 3 2 2 3 3" xfId="7731" xr:uid="{00000000-0005-0000-0000-00000D1A0000}"/>
    <cellStyle name="Comma 2 3 2 3 2 3 2 2 4" xfId="10823" xr:uid="{00000000-0005-0000-0000-00000E1A0000}"/>
    <cellStyle name="Comma 2 3 2 3 2 3 2 2 5" xfId="6185" xr:uid="{00000000-0005-0000-0000-00000F1A0000}"/>
    <cellStyle name="Comma 2 3 2 3 2 3 2 3" xfId="2139" xr:uid="{00000000-0005-0000-0000-0000101A0000}"/>
    <cellStyle name="Comma 2 3 2 3 2 3 2 3 2" xfId="11434" xr:uid="{00000000-0005-0000-0000-0000111A0000}"/>
    <cellStyle name="Comma 2 3 2 3 2 3 2 3 3" xfId="8342" xr:uid="{00000000-0005-0000-0000-0000121A0000}"/>
    <cellStyle name="Comma 2 3 2 3 2 3 2 4" xfId="4009" xr:uid="{00000000-0005-0000-0000-0000131A0000}"/>
    <cellStyle name="Comma 2 3 2 3 2 3 2 4 2" xfId="13304" xr:uid="{00000000-0005-0000-0000-0000141A0000}"/>
    <cellStyle name="Comma 2 3 2 3 2 3 2 4 3" xfId="7120" xr:uid="{00000000-0005-0000-0000-0000151A0000}"/>
    <cellStyle name="Comma 2 3 2 3 2 3 2 5" xfId="10212" xr:uid="{00000000-0005-0000-0000-0000161A0000}"/>
    <cellStyle name="Comma 2 3 2 3 2 3 2 6" xfId="5250" xr:uid="{00000000-0005-0000-0000-0000171A0000}"/>
    <cellStyle name="Comma 2 3 2 3 2 3 3" xfId="1241" xr:uid="{00000000-0005-0000-0000-0000181A0000}"/>
    <cellStyle name="Comma 2 3 2 3 2 3 3 2" xfId="2463" xr:uid="{00000000-0005-0000-0000-0000191A0000}"/>
    <cellStyle name="Comma 2 3 2 3 2 3 3 2 2" xfId="11758" xr:uid="{00000000-0005-0000-0000-00001A1A0000}"/>
    <cellStyle name="Comma 2 3 2 3 2 3 3 2 3" xfId="8666" xr:uid="{00000000-0005-0000-0000-00001B1A0000}"/>
    <cellStyle name="Comma 2 3 2 3 2 3 3 3" xfId="4333" xr:uid="{00000000-0005-0000-0000-00001C1A0000}"/>
    <cellStyle name="Comma 2 3 2 3 2 3 3 3 2" xfId="13628" xr:uid="{00000000-0005-0000-0000-00001D1A0000}"/>
    <cellStyle name="Comma 2 3 2 3 2 3 3 3 3" xfId="7444" xr:uid="{00000000-0005-0000-0000-00001E1A0000}"/>
    <cellStyle name="Comma 2 3 2 3 2 3 3 4" xfId="10536" xr:uid="{00000000-0005-0000-0000-00001F1A0000}"/>
    <cellStyle name="Comma 2 3 2 3 2 3 3 5" xfId="5574" xr:uid="{00000000-0005-0000-0000-0000201A0000}"/>
    <cellStyle name="Comma 2 3 2 3 2 3 4" xfId="484" xr:uid="{00000000-0005-0000-0000-0000211A0000}"/>
    <cellStyle name="Comma 2 3 2 3 2 3 4 2" xfId="2641" xr:uid="{00000000-0005-0000-0000-0000221A0000}"/>
    <cellStyle name="Comma 2 3 2 3 2 3 4 2 2" xfId="11936" xr:uid="{00000000-0005-0000-0000-0000231A0000}"/>
    <cellStyle name="Comma 2 3 2 3 2 3 4 2 3" xfId="8844" xr:uid="{00000000-0005-0000-0000-0000241A0000}"/>
    <cellStyle name="Comma 2 3 2 3 2 3 4 3" xfId="3576" xr:uid="{00000000-0005-0000-0000-0000251A0000}"/>
    <cellStyle name="Comma 2 3 2 3 2 3 4 3 2" xfId="12871" xr:uid="{00000000-0005-0000-0000-0000261A0000}"/>
    <cellStyle name="Comma 2 3 2 3 2 3 4 3 3" xfId="6687" xr:uid="{00000000-0005-0000-0000-0000271A0000}"/>
    <cellStyle name="Comma 2 3 2 3 2 3 4 4" xfId="9779" xr:uid="{00000000-0005-0000-0000-0000281A0000}"/>
    <cellStyle name="Comma 2 3 2 3 2 3 4 5" xfId="5752" xr:uid="{00000000-0005-0000-0000-0000291A0000}"/>
    <cellStyle name="Comma 2 3 2 3 2 3 5" xfId="1706" xr:uid="{00000000-0005-0000-0000-00002A1A0000}"/>
    <cellStyle name="Comma 2 3 2 3 2 3 5 2" xfId="11001" xr:uid="{00000000-0005-0000-0000-00002B1A0000}"/>
    <cellStyle name="Comma 2 3 2 3 2 3 5 3" xfId="7909" xr:uid="{00000000-0005-0000-0000-00002C1A0000}"/>
    <cellStyle name="Comma 2 3 2 3 2 3 6" xfId="3398" xr:uid="{00000000-0005-0000-0000-00002D1A0000}"/>
    <cellStyle name="Comma 2 3 2 3 2 3 6 2" xfId="12693" xr:uid="{00000000-0005-0000-0000-00002E1A0000}"/>
    <cellStyle name="Comma 2 3 2 3 2 3 6 3" xfId="6509" xr:uid="{00000000-0005-0000-0000-00002F1A0000}"/>
    <cellStyle name="Comma 2 3 2 3 2 3 7" xfId="9601" xr:uid="{00000000-0005-0000-0000-0000301A0000}"/>
    <cellStyle name="Comma 2 3 2 3 2 3 8" xfId="4817" xr:uid="{00000000-0005-0000-0000-0000311A0000}"/>
    <cellStyle name="Comma 2 3 2 3 2 4" xfId="144" xr:uid="{00000000-0005-0000-0000-0000321A0000}"/>
    <cellStyle name="Comma 2 3 2 3 2 4 2" xfId="1079" xr:uid="{00000000-0005-0000-0000-0000331A0000}"/>
    <cellStyle name="Comma 2 3 2 3 2 4 2 2" xfId="2301" xr:uid="{00000000-0005-0000-0000-0000341A0000}"/>
    <cellStyle name="Comma 2 3 2 3 2 4 2 2 2" xfId="11596" xr:uid="{00000000-0005-0000-0000-0000351A0000}"/>
    <cellStyle name="Comma 2 3 2 3 2 4 2 2 3" xfId="8504" xr:uid="{00000000-0005-0000-0000-0000361A0000}"/>
    <cellStyle name="Comma 2 3 2 3 2 4 2 3" xfId="4171" xr:uid="{00000000-0005-0000-0000-0000371A0000}"/>
    <cellStyle name="Comma 2 3 2 3 2 4 2 3 2" xfId="13466" xr:uid="{00000000-0005-0000-0000-0000381A0000}"/>
    <cellStyle name="Comma 2 3 2 3 2 4 2 3 3" xfId="7282" xr:uid="{00000000-0005-0000-0000-0000391A0000}"/>
    <cellStyle name="Comma 2 3 2 3 2 4 2 4" xfId="10374" xr:uid="{00000000-0005-0000-0000-00003A1A0000}"/>
    <cellStyle name="Comma 2 3 2 3 2 4 2 5" xfId="5412" xr:uid="{00000000-0005-0000-0000-00003B1A0000}"/>
    <cellStyle name="Comma 2 3 2 3 2 4 3" xfId="755" xr:uid="{00000000-0005-0000-0000-00003C1A0000}"/>
    <cellStyle name="Comma 2 3 2 3 2 4 3 2" xfId="2912" xr:uid="{00000000-0005-0000-0000-00003D1A0000}"/>
    <cellStyle name="Comma 2 3 2 3 2 4 3 2 2" xfId="12207" xr:uid="{00000000-0005-0000-0000-00003E1A0000}"/>
    <cellStyle name="Comma 2 3 2 3 2 4 3 2 3" xfId="9115" xr:uid="{00000000-0005-0000-0000-00003F1A0000}"/>
    <cellStyle name="Comma 2 3 2 3 2 4 3 3" xfId="3847" xr:uid="{00000000-0005-0000-0000-0000401A0000}"/>
    <cellStyle name="Comma 2 3 2 3 2 4 3 3 2" xfId="13142" xr:uid="{00000000-0005-0000-0000-0000411A0000}"/>
    <cellStyle name="Comma 2 3 2 3 2 4 3 3 3" xfId="6958" xr:uid="{00000000-0005-0000-0000-0000421A0000}"/>
    <cellStyle name="Comma 2 3 2 3 2 4 3 4" xfId="10050" xr:uid="{00000000-0005-0000-0000-0000431A0000}"/>
    <cellStyle name="Comma 2 3 2 3 2 4 3 5" xfId="6023" xr:uid="{00000000-0005-0000-0000-0000441A0000}"/>
    <cellStyle name="Comma 2 3 2 3 2 4 4" xfId="1977" xr:uid="{00000000-0005-0000-0000-0000451A0000}"/>
    <cellStyle name="Comma 2 3 2 3 2 4 4 2" xfId="11272" xr:uid="{00000000-0005-0000-0000-0000461A0000}"/>
    <cellStyle name="Comma 2 3 2 3 2 4 4 3" xfId="8180" xr:uid="{00000000-0005-0000-0000-0000471A0000}"/>
    <cellStyle name="Comma 2 3 2 3 2 4 5" xfId="3236" xr:uid="{00000000-0005-0000-0000-0000481A0000}"/>
    <cellStyle name="Comma 2 3 2 3 2 4 5 2" xfId="12531" xr:uid="{00000000-0005-0000-0000-0000491A0000}"/>
    <cellStyle name="Comma 2 3 2 3 2 4 5 3" xfId="6347" xr:uid="{00000000-0005-0000-0000-00004A1A0000}"/>
    <cellStyle name="Comma 2 3 2 3 2 4 6" xfId="9439" xr:uid="{00000000-0005-0000-0000-00004B1A0000}"/>
    <cellStyle name="Comma 2 3 2 3 2 4 7" xfId="5088" xr:uid="{00000000-0005-0000-0000-00004C1A0000}"/>
    <cellStyle name="Comma 2 3 2 3 2 5" xfId="682" xr:uid="{00000000-0005-0000-0000-00004D1A0000}"/>
    <cellStyle name="Comma 2 3 2 3 2 5 2" xfId="1330" xr:uid="{00000000-0005-0000-0000-00004E1A0000}"/>
    <cellStyle name="Comma 2 3 2 3 2 5 2 2" xfId="2839" xr:uid="{00000000-0005-0000-0000-00004F1A0000}"/>
    <cellStyle name="Comma 2 3 2 3 2 5 2 2 2" xfId="12134" xr:uid="{00000000-0005-0000-0000-0000501A0000}"/>
    <cellStyle name="Comma 2 3 2 3 2 5 2 2 3" xfId="9042" xr:uid="{00000000-0005-0000-0000-0000511A0000}"/>
    <cellStyle name="Comma 2 3 2 3 2 5 2 3" xfId="4422" xr:uid="{00000000-0005-0000-0000-0000521A0000}"/>
    <cellStyle name="Comma 2 3 2 3 2 5 2 3 2" xfId="13717" xr:uid="{00000000-0005-0000-0000-0000531A0000}"/>
    <cellStyle name="Comma 2 3 2 3 2 5 2 3 3" xfId="7533" xr:uid="{00000000-0005-0000-0000-0000541A0000}"/>
    <cellStyle name="Comma 2 3 2 3 2 5 2 4" xfId="10625" xr:uid="{00000000-0005-0000-0000-0000551A0000}"/>
    <cellStyle name="Comma 2 3 2 3 2 5 2 5" xfId="5950" xr:uid="{00000000-0005-0000-0000-0000561A0000}"/>
    <cellStyle name="Comma 2 3 2 3 2 5 3" xfId="1904" xr:uid="{00000000-0005-0000-0000-0000571A0000}"/>
    <cellStyle name="Comma 2 3 2 3 2 5 3 2" xfId="11199" xr:uid="{00000000-0005-0000-0000-0000581A0000}"/>
    <cellStyle name="Comma 2 3 2 3 2 5 3 3" xfId="8107" xr:uid="{00000000-0005-0000-0000-0000591A0000}"/>
    <cellStyle name="Comma 2 3 2 3 2 5 4" xfId="3774" xr:uid="{00000000-0005-0000-0000-00005A1A0000}"/>
    <cellStyle name="Comma 2 3 2 3 2 5 4 2" xfId="13069" xr:uid="{00000000-0005-0000-0000-00005B1A0000}"/>
    <cellStyle name="Comma 2 3 2 3 2 5 4 3" xfId="6885" xr:uid="{00000000-0005-0000-0000-00005C1A0000}"/>
    <cellStyle name="Comma 2 3 2 3 2 5 5" xfId="9977" xr:uid="{00000000-0005-0000-0000-00005D1A0000}"/>
    <cellStyle name="Comma 2 3 2 3 2 5 6" xfId="5015" xr:uid="{00000000-0005-0000-0000-00005E1A0000}"/>
    <cellStyle name="Comma 2 3 2 3 2 6" xfId="1006" xr:uid="{00000000-0005-0000-0000-00005F1A0000}"/>
    <cellStyle name="Comma 2 3 2 3 2 6 2" xfId="2228" xr:uid="{00000000-0005-0000-0000-0000601A0000}"/>
    <cellStyle name="Comma 2 3 2 3 2 6 2 2" xfId="11523" xr:uid="{00000000-0005-0000-0000-0000611A0000}"/>
    <cellStyle name="Comma 2 3 2 3 2 6 2 3" xfId="8431" xr:uid="{00000000-0005-0000-0000-0000621A0000}"/>
    <cellStyle name="Comma 2 3 2 3 2 6 3" xfId="4098" xr:uid="{00000000-0005-0000-0000-0000631A0000}"/>
    <cellStyle name="Comma 2 3 2 3 2 6 3 2" xfId="13393" xr:uid="{00000000-0005-0000-0000-0000641A0000}"/>
    <cellStyle name="Comma 2 3 2 3 2 6 3 3" xfId="7209" xr:uid="{00000000-0005-0000-0000-0000651A0000}"/>
    <cellStyle name="Comma 2 3 2 3 2 6 4" xfId="10301" xr:uid="{00000000-0005-0000-0000-0000661A0000}"/>
    <cellStyle name="Comma 2 3 2 3 2 6 5" xfId="5339" xr:uid="{00000000-0005-0000-0000-0000671A0000}"/>
    <cellStyle name="Comma 2 3 2 3 2 7" xfId="411" xr:uid="{00000000-0005-0000-0000-0000681A0000}"/>
    <cellStyle name="Comma 2 3 2 3 2 7 2" xfId="2568" xr:uid="{00000000-0005-0000-0000-0000691A0000}"/>
    <cellStyle name="Comma 2 3 2 3 2 7 2 2" xfId="11863" xr:uid="{00000000-0005-0000-0000-00006A1A0000}"/>
    <cellStyle name="Comma 2 3 2 3 2 7 2 3" xfId="8771" xr:uid="{00000000-0005-0000-0000-00006B1A0000}"/>
    <cellStyle name="Comma 2 3 2 3 2 7 3" xfId="3503" xr:uid="{00000000-0005-0000-0000-00006C1A0000}"/>
    <cellStyle name="Comma 2 3 2 3 2 7 3 2" xfId="12798" xr:uid="{00000000-0005-0000-0000-00006D1A0000}"/>
    <cellStyle name="Comma 2 3 2 3 2 7 3 3" xfId="6614" xr:uid="{00000000-0005-0000-0000-00006E1A0000}"/>
    <cellStyle name="Comma 2 3 2 3 2 7 4" xfId="9706" xr:uid="{00000000-0005-0000-0000-00006F1A0000}"/>
    <cellStyle name="Comma 2 3 2 3 2 7 5" xfId="5679" xr:uid="{00000000-0005-0000-0000-0000701A0000}"/>
    <cellStyle name="Comma 2 3 2 3 2 8" xfId="1633" xr:uid="{00000000-0005-0000-0000-0000711A0000}"/>
    <cellStyle name="Comma 2 3 2 3 2 8 2" xfId="10928" xr:uid="{00000000-0005-0000-0000-0000721A0000}"/>
    <cellStyle name="Comma 2 3 2 3 2 8 3" xfId="7836" xr:uid="{00000000-0005-0000-0000-0000731A0000}"/>
    <cellStyle name="Comma 2 3 2 3 2 9" xfId="3163" xr:uid="{00000000-0005-0000-0000-0000741A0000}"/>
    <cellStyle name="Comma 2 3 2 3 2 9 2" xfId="12458" xr:uid="{00000000-0005-0000-0000-0000751A0000}"/>
    <cellStyle name="Comma 2 3 2 3 2 9 3" xfId="6274" xr:uid="{00000000-0005-0000-0000-0000761A0000}"/>
    <cellStyle name="Comma 2 3 2 3 3" xfId="197" xr:uid="{00000000-0005-0000-0000-0000771A0000}"/>
    <cellStyle name="Comma 2 3 2 3 3 2" xfId="808" xr:uid="{00000000-0005-0000-0000-0000781A0000}"/>
    <cellStyle name="Comma 2 3 2 3 3 2 2" xfId="1419" xr:uid="{00000000-0005-0000-0000-0000791A0000}"/>
    <cellStyle name="Comma 2 3 2 3 3 2 2 2" xfId="2965" xr:uid="{00000000-0005-0000-0000-00007A1A0000}"/>
    <cellStyle name="Comma 2 3 2 3 3 2 2 2 2" xfId="12260" xr:uid="{00000000-0005-0000-0000-00007B1A0000}"/>
    <cellStyle name="Comma 2 3 2 3 3 2 2 2 3" xfId="9168" xr:uid="{00000000-0005-0000-0000-00007C1A0000}"/>
    <cellStyle name="Comma 2 3 2 3 3 2 2 3" xfId="4511" xr:uid="{00000000-0005-0000-0000-00007D1A0000}"/>
    <cellStyle name="Comma 2 3 2 3 3 2 2 3 2" xfId="13806" xr:uid="{00000000-0005-0000-0000-00007E1A0000}"/>
    <cellStyle name="Comma 2 3 2 3 3 2 2 3 3" xfId="7622" xr:uid="{00000000-0005-0000-0000-00007F1A0000}"/>
    <cellStyle name="Comma 2 3 2 3 3 2 2 4" xfId="10714" xr:uid="{00000000-0005-0000-0000-0000801A0000}"/>
    <cellStyle name="Comma 2 3 2 3 3 2 2 5" xfId="6076" xr:uid="{00000000-0005-0000-0000-0000811A0000}"/>
    <cellStyle name="Comma 2 3 2 3 3 2 3" xfId="2030" xr:uid="{00000000-0005-0000-0000-0000821A0000}"/>
    <cellStyle name="Comma 2 3 2 3 3 2 3 2" xfId="11325" xr:uid="{00000000-0005-0000-0000-0000831A0000}"/>
    <cellStyle name="Comma 2 3 2 3 3 2 3 3" xfId="8233" xr:uid="{00000000-0005-0000-0000-0000841A0000}"/>
    <cellStyle name="Comma 2 3 2 3 3 2 4" xfId="3900" xr:uid="{00000000-0005-0000-0000-0000851A0000}"/>
    <cellStyle name="Comma 2 3 2 3 3 2 4 2" xfId="13195" xr:uid="{00000000-0005-0000-0000-0000861A0000}"/>
    <cellStyle name="Comma 2 3 2 3 3 2 4 3" xfId="7011" xr:uid="{00000000-0005-0000-0000-0000871A0000}"/>
    <cellStyle name="Comma 2 3 2 3 3 2 5" xfId="10103" xr:uid="{00000000-0005-0000-0000-0000881A0000}"/>
    <cellStyle name="Comma 2 3 2 3 3 2 6" xfId="5141" xr:uid="{00000000-0005-0000-0000-0000891A0000}"/>
    <cellStyle name="Comma 2 3 2 3 3 3" xfId="1132" xr:uid="{00000000-0005-0000-0000-00008A1A0000}"/>
    <cellStyle name="Comma 2 3 2 3 3 3 2" xfId="2354" xr:uid="{00000000-0005-0000-0000-00008B1A0000}"/>
    <cellStyle name="Comma 2 3 2 3 3 3 2 2" xfId="11649" xr:uid="{00000000-0005-0000-0000-00008C1A0000}"/>
    <cellStyle name="Comma 2 3 2 3 3 3 2 3" xfId="8557" xr:uid="{00000000-0005-0000-0000-00008D1A0000}"/>
    <cellStyle name="Comma 2 3 2 3 3 3 3" xfId="4224" xr:uid="{00000000-0005-0000-0000-00008E1A0000}"/>
    <cellStyle name="Comma 2 3 2 3 3 3 3 2" xfId="13519" xr:uid="{00000000-0005-0000-0000-00008F1A0000}"/>
    <cellStyle name="Comma 2 3 2 3 3 3 3 3" xfId="7335" xr:uid="{00000000-0005-0000-0000-0000901A0000}"/>
    <cellStyle name="Comma 2 3 2 3 3 3 4" xfId="10427" xr:uid="{00000000-0005-0000-0000-0000911A0000}"/>
    <cellStyle name="Comma 2 3 2 3 3 3 5" xfId="5465" xr:uid="{00000000-0005-0000-0000-0000921A0000}"/>
    <cellStyle name="Comma 2 3 2 3 3 4" xfId="537" xr:uid="{00000000-0005-0000-0000-0000931A0000}"/>
    <cellStyle name="Comma 2 3 2 3 3 4 2" xfId="2694" xr:uid="{00000000-0005-0000-0000-0000941A0000}"/>
    <cellStyle name="Comma 2 3 2 3 3 4 2 2" xfId="11989" xr:uid="{00000000-0005-0000-0000-0000951A0000}"/>
    <cellStyle name="Comma 2 3 2 3 3 4 2 3" xfId="8897" xr:uid="{00000000-0005-0000-0000-0000961A0000}"/>
    <cellStyle name="Comma 2 3 2 3 3 4 3" xfId="3629" xr:uid="{00000000-0005-0000-0000-0000971A0000}"/>
    <cellStyle name="Comma 2 3 2 3 3 4 3 2" xfId="12924" xr:uid="{00000000-0005-0000-0000-0000981A0000}"/>
    <cellStyle name="Comma 2 3 2 3 3 4 3 3" xfId="6740" xr:uid="{00000000-0005-0000-0000-0000991A0000}"/>
    <cellStyle name="Comma 2 3 2 3 3 4 4" xfId="9832" xr:uid="{00000000-0005-0000-0000-00009A1A0000}"/>
    <cellStyle name="Comma 2 3 2 3 3 4 5" xfId="5805" xr:uid="{00000000-0005-0000-0000-00009B1A0000}"/>
    <cellStyle name="Comma 2 3 2 3 3 5" xfId="1759" xr:uid="{00000000-0005-0000-0000-00009C1A0000}"/>
    <cellStyle name="Comma 2 3 2 3 3 5 2" xfId="11054" xr:uid="{00000000-0005-0000-0000-00009D1A0000}"/>
    <cellStyle name="Comma 2 3 2 3 3 5 3" xfId="7962" xr:uid="{00000000-0005-0000-0000-00009E1A0000}"/>
    <cellStyle name="Comma 2 3 2 3 3 6" xfId="3289" xr:uid="{00000000-0005-0000-0000-00009F1A0000}"/>
    <cellStyle name="Comma 2 3 2 3 3 6 2" xfId="12584" xr:uid="{00000000-0005-0000-0000-0000A01A0000}"/>
    <cellStyle name="Comma 2 3 2 3 3 6 3" xfId="6400" xr:uid="{00000000-0005-0000-0000-0000A11A0000}"/>
    <cellStyle name="Comma 2 3 2 3 3 7" xfId="9492" xr:uid="{00000000-0005-0000-0000-0000A21A0000}"/>
    <cellStyle name="Comma 2 3 2 3 3 8" xfId="4870" xr:uid="{00000000-0005-0000-0000-0000A31A0000}"/>
    <cellStyle name="Comma 2 3 2 3 4" xfId="270" xr:uid="{00000000-0005-0000-0000-0000A41A0000}"/>
    <cellStyle name="Comma 2 3 2 3 4 2" xfId="881" xr:uid="{00000000-0005-0000-0000-0000A51A0000}"/>
    <cellStyle name="Comma 2 3 2 3 4 2 2" xfId="1492" xr:uid="{00000000-0005-0000-0000-0000A61A0000}"/>
    <cellStyle name="Comma 2 3 2 3 4 2 2 2" xfId="3038" xr:uid="{00000000-0005-0000-0000-0000A71A0000}"/>
    <cellStyle name="Comma 2 3 2 3 4 2 2 2 2" xfId="12333" xr:uid="{00000000-0005-0000-0000-0000A81A0000}"/>
    <cellStyle name="Comma 2 3 2 3 4 2 2 2 3" xfId="9241" xr:uid="{00000000-0005-0000-0000-0000A91A0000}"/>
    <cellStyle name="Comma 2 3 2 3 4 2 2 3" xfId="4584" xr:uid="{00000000-0005-0000-0000-0000AA1A0000}"/>
    <cellStyle name="Comma 2 3 2 3 4 2 2 3 2" xfId="13879" xr:uid="{00000000-0005-0000-0000-0000AB1A0000}"/>
    <cellStyle name="Comma 2 3 2 3 4 2 2 3 3" xfId="7695" xr:uid="{00000000-0005-0000-0000-0000AC1A0000}"/>
    <cellStyle name="Comma 2 3 2 3 4 2 2 4" xfId="10787" xr:uid="{00000000-0005-0000-0000-0000AD1A0000}"/>
    <cellStyle name="Comma 2 3 2 3 4 2 2 5" xfId="6149" xr:uid="{00000000-0005-0000-0000-0000AE1A0000}"/>
    <cellStyle name="Comma 2 3 2 3 4 2 3" xfId="2103" xr:uid="{00000000-0005-0000-0000-0000AF1A0000}"/>
    <cellStyle name="Comma 2 3 2 3 4 2 3 2" xfId="11398" xr:uid="{00000000-0005-0000-0000-0000B01A0000}"/>
    <cellStyle name="Comma 2 3 2 3 4 2 3 3" xfId="8306" xr:uid="{00000000-0005-0000-0000-0000B11A0000}"/>
    <cellStyle name="Comma 2 3 2 3 4 2 4" xfId="3973" xr:uid="{00000000-0005-0000-0000-0000B21A0000}"/>
    <cellStyle name="Comma 2 3 2 3 4 2 4 2" xfId="13268" xr:uid="{00000000-0005-0000-0000-0000B31A0000}"/>
    <cellStyle name="Comma 2 3 2 3 4 2 4 3" xfId="7084" xr:uid="{00000000-0005-0000-0000-0000B41A0000}"/>
    <cellStyle name="Comma 2 3 2 3 4 2 5" xfId="10176" xr:uid="{00000000-0005-0000-0000-0000B51A0000}"/>
    <cellStyle name="Comma 2 3 2 3 4 2 6" xfId="5214" xr:uid="{00000000-0005-0000-0000-0000B61A0000}"/>
    <cellStyle name="Comma 2 3 2 3 4 3" xfId="1205" xr:uid="{00000000-0005-0000-0000-0000B71A0000}"/>
    <cellStyle name="Comma 2 3 2 3 4 3 2" xfId="2427" xr:uid="{00000000-0005-0000-0000-0000B81A0000}"/>
    <cellStyle name="Comma 2 3 2 3 4 3 2 2" xfId="11722" xr:uid="{00000000-0005-0000-0000-0000B91A0000}"/>
    <cellStyle name="Comma 2 3 2 3 4 3 2 3" xfId="8630" xr:uid="{00000000-0005-0000-0000-0000BA1A0000}"/>
    <cellStyle name="Comma 2 3 2 3 4 3 3" xfId="4297" xr:uid="{00000000-0005-0000-0000-0000BB1A0000}"/>
    <cellStyle name="Comma 2 3 2 3 4 3 3 2" xfId="13592" xr:uid="{00000000-0005-0000-0000-0000BC1A0000}"/>
    <cellStyle name="Comma 2 3 2 3 4 3 3 3" xfId="7408" xr:uid="{00000000-0005-0000-0000-0000BD1A0000}"/>
    <cellStyle name="Comma 2 3 2 3 4 3 4" xfId="10500" xr:uid="{00000000-0005-0000-0000-0000BE1A0000}"/>
    <cellStyle name="Comma 2 3 2 3 4 3 5" xfId="5538" xr:uid="{00000000-0005-0000-0000-0000BF1A0000}"/>
    <cellStyle name="Comma 2 3 2 3 4 4" xfId="448" xr:uid="{00000000-0005-0000-0000-0000C01A0000}"/>
    <cellStyle name="Comma 2 3 2 3 4 4 2" xfId="2605" xr:uid="{00000000-0005-0000-0000-0000C11A0000}"/>
    <cellStyle name="Comma 2 3 2 3 4 4 2 2" xfId="11900" xr:uid="{00000000-0005-0000-0000-0000C21A0000}"/>
    <cellStyle name="Comma 2 3 2 3 4 4 2 3" xfId="8808" xr:uid="{00000000-0005-0000-0000-0000C31A0000}"/>
    <cellStyle name="Comma 2 3 2 3 4 4 3" xfId="3540" xr:uid="{00000000-0005-0000-0000-0000C41A0000}"/>
    <cellStyle name="Comma 2 3 2 3 4 4 3 2" xfId="12835" xr:uid="{00000000-0005-0000-0000-0000C51A0000}"/>
    <cellStyle name="Comma 2 3 2 3 4 4 3 3" xfId="6651" xr:uid="{00000000-0005-0000-0000-0000C61A0000}"/>
    <cellStyle name="Comma 2 3 2 3 4 4 4" xfId="9743" xr:uid="{00000000-0005-0000-0000-0000C71A0000}"/>
    <cellStyle name="Comma 2 3 2 3 4 4 5" xfId="5716" xr:uid="{00000000-0005-0000-0000-0000C81A0000}"/>
    <cellStyle name="Comma 2 3 2 3 4 5" xfId="1670" xr:uid="{00000000-0005-0000-0000-0000C91A0000}"/>
    <cellStyle name="Comma 2 3 2 3 4 5 2" xfId="10965" xr:uid="{00000000-0005-0000-0000-0000CA1A0000}"/>
    <cellStyle name="Comma 2 3 2 3 4 5 3" xfId="7873" xr:uid="{00000000-0005-0000-0000-0000CB1A0000}"/>
    <cellStyle name="Comma 2 3 2 3 4 6" xfId="3362" xr:uid="{00000000-0005-0000-0000-0000CC1A0000}"/>
    <cellStyle name="Comma 2 3 2 3 4 6 2" xfId="12657" xr:uid="{00000000-0005-0000-0000-0000CD1A0000}"/>
    <cellStyle name="Comma 2 3 2 3 4 6 3" xfId="6473" xr:uid="{00000000-0005-0000-0000-0000CE1A0000}"/>
    <cellStyle name="Comma 2 3 2 3 4 7" xfId="9565" xr:uid="{00000000-0005-0000-0000-0000CF1A0000}"/>
    <cellStyle name="Comma 2 3 2 3 4 8" xfId="4781" xr:uid="{00000000-0005-0000-0000-0000D01A0000}"/>
    <cellStyle name="Comma 2 3 2 3 5" xfId="108" xr:uid="{00000000-0005-0000-0000-0000D11A0000}"/>
    <cellStyle name="Comma 2 3 2 3 5 2" xfId="719" xr:uid="{00000000-0005-0000-0000-0000D21A0000}"/>
    <cellStyle name="Comma 2 3 2 3 5 2 2" xfId="1366" xr:uid="{00000000-0005-0000-0000-0000D31A0000}"/>
    <cellStyle name="Comma 2 3 2 3 5 2 2 2" xfId="2876" xr:uid="{00000000-0005-0000-0000-0000D41A0000}"/>
    <cellStyle name="Comma 2 3 2 3 5 2 2 2 2" xfId="12171" xr:uid="{00000000-0005-0000-0000-0000D51A0000}"/>
    <cellStyle name="Comma 2 3 2 3 5 2 2 2 3" xfId="9079" xr:uid="{00000000-0005-0000-0000-0000D61A0000}"/>
    <cellStyle name="Comma 2 3 2 3 5 2 2 3" xfId="4458" xr:uid="{00000000-0005-0000-0000-0000D71A0000}"/>
    <cellStyle name="Comma 2 3 2 3 5 2 2 3 2" xfId="13753" xr:uid="{00000000-0005-0000-0000-0000D81A0000}"/>
    <cellStyle name="Comma 2 3 2 3 5 2 2 3 3" xfId="7569" xr:uid="{00000000-0005-0000-0000-0000D91A0000}"/>
    <cellStyle name="Comma 2 3 2 3 5 2 2 4" xfId="10661" xr:uid="{00000000-0005-0000-0000-0000DA1A0000}"/>
    <cellStyle name="Comma 2 3 2 3 5 2 2 5" xfId="5987" xr:uid="{00000000-0005-0000-0000-0000DB1A0000}"/>
    <cellStyle name="Comma 2 3 2 3 5 2 3" xfId="1941" xr:uid="{00000000-0005-0000-0000-0000DC1A0000}"/>
    <cellStyle name="Comma 2 3 2 3 5 2 3 2" xfId="11236" xr:uid="{00000000-0005-0000-0000-0000DD1A0000}"/>
    <cellStyle name="Comma 2 3 2 3 5 2 3 3" xfId="8144" xr:uid="{00000000-0005-0000-0000-0000DE1A0000}"/>
    <cellStyle name="Comma 2 3 2 3 5 2 4" xfId="3811" xr:uid="{00000000-0005-0000-0000-0000DF1A0000}"/>
    <cellStyle name="Comma 2 3 2 3 5 2 4 2" xfId="13106" xr:uid="{00000000-0005-0000-0000-0000E01A0000}"/>
    <cellStyle name="Comma 2 3 2 3 5 2 4 3" xfId="6922" xr:uid="{00000000-0005-0000-0000-0000E11A0000}"/>
    <cellStyle name="Comma 2 3 2 3 5 2 5" xfId="10014" xr:uid="{00000000-0005-0000-0000-0000E21A0000}"/>
    <cellStyle name="Comma 2 3 2 3 5 2 6" xfId="5052" xr:uid="{00000000-0005-0000-0000-0000E31A0000}"/>
    <cellStyle name="Comma 2 3 2 3 5 3" xfId="1043" xr:uid="{00000000-0005-0000-0000-0000E41A0000}"/>
    <cellStyle name="Comma 2 3 2 3 5 3 2" xfId="2265" xr:uid="{00000000-0005-0000-0000-0000E51A0000}"/>
    <cellStyle name="Comma 2 3 2 3 5 3 2 2" xfId="11560" xr:uid="{00000000-0005-0000-0000-0000E61A0000}"/>
    <cellStyle name="Comma 2 3 2 3 5 3 2 3" xfId="8468" xr:uid="{00000000-0005-0000-0000-0000E71A0000}"/>
    <cellStyle name="Comma 2 3 2 3 5 3 3" xfId="4135" xr:uid="{00000000-0005-0000-0000-0000E81A0000}"/>
    <cellStyle name="Comma 2 3 2 3 5 3 3 2" xfId="13430" xr:uid="{00000000-0005-0000-0000-0000E91A0000}"/>
    <cellStyle name="Comma 2 3 2 3 5 3 3 3" xfId="7246" xr:uid="{00000000-0005-0000-0000-0000EA1A0000}"/>
    <cellStyle name="Comma 2 3 2 3 5 3 4" xfId="10338" xr:uid="{00000000-0005-0000-0000-0000EB1A0000}"/>
    <cellStyle name="Comma 2 3 2 3 5 3 5" xfId="5376" xr:uid="{00000000-0005-0000-0000-0000EC1A0000}"/>
    <cellStyle name="Comma 2 3 2 3 5 4" xfId="602" xr:uid="{00000000-0005-0000-0000-0000ED1A0000}"/>
    <cellStyle name="Comma 2 3 2 3 5 4 2" xfId="2759" xr:uid="{00000000-0005-0000-0000-0000EE1A0000}"/>
    <cellStyle name="Comma 2 3 2 3 5 4 2 2" xfId="12054" xr:uid="{00000000-0005-0000-0000-0000EF1A0000}"/>
    <cellStyle name="Comma 2 3 2 3 5 4 2 3" xfId="8962" xr:uid="{00000000-0005-0000-0000-0000F01A0000}"/>
    <cellStyle name="Comma 2 3 2 3 5 4 3" xfId="3694" xr:uid="{00000000-0005-0000-0000-0000F11A0000}"/>
    <cellStyle name="Comma 2 3 2 3 5 4 3 2" xfId="12989" xr:uid="{00000000-0005-0000-0000-0000F21A0000}"/>
    <cellStyle name="Comma 2 3 2 3 5 4 3 3" xfId="6805" xr:uid="{00000000-0005-0000-0000-0000F31A0000}"/>
    <cellStyle name="Comma 2 3 2 3 5 4 4" xfId="9897" xr:uid="{00000000-0005-0000-0000-0000F41A0000}"/>
    <cellStyle name="Comma 2 3 2 3 5 4 5" xfId="5870" xr:uid="{00000000-0005-0000-0000-0000F51A0000}"/>
    <cellStyle name="Comma 2 3 2 3 5 5" xfId="1824" xr:uid="{00000000-0005-0000-0000-0000F61A0000}"/>
    <cellStyle name="Comma 2 3 2 3 5 5 2" xfId="11119" xr:uid="{00000000-0005-0000-0000-0000F71A0000}"/>
    <cellStyle name="Comma 2 3 2 3 5 5 3" xfId="8027" xr:uid="{00000000-0005-0000-0000-0000F81A0000}"/>
    <cellStyle name="Comma 2 3 2 3 5 6" xfId="3200" xr:uid="{00000000-0005-0000-0000-0000F91A0000}"/>
    <cellStyle name="Comma 2 3 2 3 5 6 2" xfId="12495" xr:uid="{00000000-0005-0000-0000-0000FA1A0000}"/>
    <cellStyle name="Comma 2 3 2 3 5 6 3" xfId="6311" xr:uid="{00000000-0005-0000-0000-0000FB1A0000}"/>
    <cellStyle name="Comma 2 3 2 3 5 7" xfId="9403" xr:uid="{00000000-0005-0000-0000-0000FC1A0000}"/>
    <cellStyle name="Comma 2 3 2 3 5 8" xfId="4935" xr:uid="{00000000-0005-0000-0000-0000FD1A0000}"/>
    <cellStyle name="Comma 2 3 2 3 6" xfId="645" xr:uid="{00000000-0005-0000-0000-0000FE1A0000}"/>
    <cellStyle name="Comma 2 3 2 3 6 2" xfId="1293" xr:uid="{00000000-0005-0000-0000-0000FF1A0000}"/>
    <cellStyle name="Comma 2 3 2 3 6 2 2" xfId="2802" xr:uid="{00000000-0005-0000-0000-0000001B0000}"/>
    <cellStyle name="Comma 2 3 2 3 6 2 2 2" xfId="12097" xr:uid="{00000000-0005-0000-0000-0000011B0000}"/>
    <cellStyle name="Comma 2 3 2 3 6 2 2 3" xfId="9005" xr:uid="{00000000-0005-0000-0000-0000021B0000}"/>
    <cellStyle name="Comma 2 3 2 3 6 2 3" xfId="4385" xr:uid="{00000000-0005-0000-0000-0000031B0000}"/>
    <cellStyle name="Comma 2 3 2 3 6 2 3 2" xfId="13680" xr:uid="{00000000-0005-0000-0000-0000041B0000}"/>
    <cellStyle name="Comma 2 3 2 3 6 2 3 3" xfId="7496" xr:uid="{00000000-0005-0000-0000-0000051B0000}"/>
    <cellStyle name="Comma 2 3 2 3 6 2 4" xfId="10588" xr:uid="{00000000-0005-0000-0000-0000061B0000}"/>
    <cellStyle name="Comma 2 3 2 3 6 2 5" xfId="5913" xr:uid="{00000000-0005-0000-0000-0000071B0000}"/>
    <cellStyle name="Comma 2 3 2 3 6 3" xfId="1867" xr:uid="{00000000-0005-0000-0000-0000081B0000}"/>
    <cellStyle name="Comma 2 3 2 3 6 3 2" xfId="11162" xr:uid="{00000000-0005-0000-0000-0000091B0000}"/>
    <cellStyle name="Comma 2 3 2 3 6 3 3" xfId="8070" xr:uid="{00000000-0005-0000-0000-00000A1B0000}"/>
    <cellStyle name="Comma 2 3 2 3 6 4" xfId="3737" xr:uid="{00000000-0005-0000-0000-00000B1B0000}"/>
    <cellStyle name="Comma 2 3 2 3 6 4 2" xfId="13032" xr:uid="{00000000-0005-0000-0000-00000C1B0000}"/>
    <cellStyle name="Comma 2 3 2 3 6 4 3" xfId="6848" xr:uid="{00000000-0005-0000-0000-00000D1B0000}"/>
    <cellStyle name="Comma 2 3 2 3 6 5" xfId="9940" xr:uid="{00000000-0005-0000-0000-00000E1B0000}"/>
    <cellStyle name="Comma 2 3 2 3 6 6" xfId="4978" xr:uid="{00000000-0005-0000-0000-00000F1B0000}"/>
    <cellStyle name="Comma 2 3 2 3 7" xfId="969" xr:uid="{00000000-0005-0000-0000-0000101B0000}"/>
    <cellStyle name="Comma 2 3 2 3 7 2" xfId="2191" xr:uid="{00000000-0005-0000-0000-0000111B0000}"/>
    <cellStyle name="Comma 2 3 2 3 7 2 2" xfId="11486" xr:uid="{00000000-0005-0000-0000-0000121B0000}"/>
    <cellStyle name="Comma 2 3 2 3 7 2 3" xfId="8394" xr:uid="{00000000-0005-0000-0000-0000131B0000}"/>
    <cellStyle name="Comma 2 3 2 3 7 3" xfId="4061" xr:uid="{00000000-0005-0000-0000-0000141B0000}"/>
    <cellStyle name="Comma 2 3 2 3 7 3 2" xfId="13356" xr:uid="{00000000-0005-0000-0000-0000151B0000}"/>
    <cellStyle name="Comma 2 3 2 3 7 3 3" xfId="7172" xr:uid="{00000000-0005-0000-0000-0000161B0000}"/>
    <cellStyle name="Comma 2 3 2 3 7 4" xfId="10264" xr:uid="{00000000-0005-0000-0000-0000171B0000}"/>
    <cellStyle name="Comma 2 3 2 3 7 5" xfId="5302" xr:uid="{00000000-0005-0000-0000-0000181B0000}"/>
    <cellStyle name="Comma 2 3 2 3 8" xfId="375" xr:uid="{00000000-0005-0000-0000-0000191B0000}"/>
    <cellStyle name="Comma 2 3 2 3 8 2" xfId="2532" xr:uid="{00000000-0005-0000-0000-00001A1B0000}"/>
    <cellStyle name="Comma 2 3 2 3 8 2 2" xfId="11827" xr:uid="{00000000-0005-0000-0000-00001B1B0000}"/>
    <cellStyle name="Comma 2 3 2 3 8 2 3" xfId="8735" xr:uid="{00000000-0005-0000-0000-00001C1B0000}"/>
    <cellStyle name="Comma 2 3 2 3 8 3" xfId="3467" xr:uid="{00000000-0005-0000-0000-00001D1B0000}"/>
    <cellStyle name="Comma 2 3 2 3 8 3 2" xfId="12762" xr:uid="{00000000-0005-0000-0000-00001E1B0000}"/>
    <cellStyle name="Comma 2 3 2 3 8 3 3" xfId="6578" xr:uid="{00000000-0005-0000-0000-00001F1B0000}"/>
    <cellStyle name="Comma 2 3 2 3 8 4" xfId="9670" xr:uid="{00000000-0005-0000-0000-0000201B0000}"/>
    <cellStyle name="Comma 2 3 2 3 8 5" xfId="5643" xr:uid="{00000000-0005-0000-0000-0000211B0000}"/>
    <cellStyle name="Comma 2 3 2 3 9" xfId="1597" xr:uid="{00000000-0005-0000-0000-0000221B0000}"/>
    <cellStyle name="Comma 2 3 2 3 9 2" xfId="10892" xr:uid="{00000000-0005-0000-0000-0000231B0000}"/>
    <cellStyle name="Comma 2 3 2 3 9 3" xfId="7800" xr:uid="{00000000-0005-0000-0000-0000241B0000}"/>
    <cellStyle name="Comma 2 3 2 4" xfId="51" xr:uid="{00000000-0005-0000-0000-0000251B0000}"/>
    <cellStyle name="Comma 2 3 2 4 10" xfId="9346" xr:uid="{00000000-0005-0000-0000-0000261B0000}"/>
    <cellStyle name="Comma 2 3 2 4 11" xfId="4724" xr:uid="{00000000-0005-0000-0000-0000271B0000}"/>
    <cellStyle name="Comma 2 3 2 4 2" xfId="213" xr:uid="{00000000-0005-0000-0000-0000281B0000}"/>
    <cellStyle name="Comma 2 3 2 4 2 2" xfId="824" xr:uid="{00000000-0005-0000-0000-0000291B0000}"/>
    <cellStyle name="Comma 2 3 2 4 2 2 2" xfId="1435" xr:uid="{00000000-0005-0000-0000-00002A1B0000}"/>
    <cellStyle name="Comma 2 3 2 4 2 2 2 2" xfId="2981" xr:uid="{00000000-0005-0000-0000-00002B1B0000}"/>
    <cellStyle name="Comma 2 3 2 4 2 2 2 2 2" xfId="12276" xr:uid="{00000000-0005-0000-0000-00002C1B0000}"/>
    <cellStyle name="Comma 2 3 2 4 2 2 2 2 3" xfId="9184" xr:uid="{00000000-0005-0000-0000-00002D1B0000}"/>
    <cellStyle name="Comma 2 3 2 4 2 2 2 3" xfId="4527" xr:uid="{00000000-0005-0000-0000-00002E1B0000}"/>
    <cellStyle name="Comma 2 3 2 4 2 2 2 3 2" xfId="13822" xr:uid="{00000000-0005-0000-0000-00002F1B0000}"/>
    <cellStyle name="Comma 2 3 2 4 2 2 2 3 3" xfId="7638" xr:uid="{00000000-0005-0000-0000-0000301B0000}"/>
    <cellStyle name="Comma 2 3 2 4 2 2 2 4" xfId="10730" xr:uid="{00000000-0005-0000-0000-0000311B0000}"/>
    <cellStyle name="Comma 2 3 2 4 2 2 2 5" xfId="6092" xr:uid="{00000000-0005-0000-0000-0000321B0000}"/>
    <cellStyle name="Comma 2 3 2 4 2 2 3" xfId="2046" xr:uid="{00000000-0005-0000-0000-0000331B0000}"/>
    <cellStyle name="Comma 2 3 2 4 2 2 3 2" xfId="11341" xr:uid="{00000000-0005-0000-0000-0000341B0000}"/>
    <cellStyle name="Comma 2 3 2 4 2 2 3 3" xfId="8249" xr:uid="{00000000-0005-0000-0000-0000351B0000}"/>
    <cellStyle name="Comma 2 3 2 4 2 2 4" xfId="3916" xr:uid="{00000000-0005-0000-0000-0000361B0000}"/>
    <cellStyle name="Comma 2 3 2 4 2 2 4 2" xfId="13211" xr:uid="{00000000-0005-0000-0000-0000371B0000}"/>
    <cellStyle name="Comma 2 3 2 4 2 2 4 3" xfId="7027" xr:uid="{00000000-0005-0000-0000-0000381B0000}"/>
    <cellStyle name="Comma 2 3 2 4 2 2 5" xfId="10119" xr:uid="{00000000-0005-0000-0000-0000391B0000}"/>
    <cellStyle name="Comma 2 3 2 4 2 2 6" xfId="5157" xr:uid="{00000000-0005-0000-0000-00003A1B0000}"/>
    <cellStyle name="Comma 2 3 2 4 2 3" xfId="1148" xr:uid="{00000000-0005-0000-0000-00003B1B0000}"/>
    <cellStyle name="Comma 2 3 2 4 2 3 2" xfId="2370" xr:uid="{00000000-0005-0000-0000-00003C1B0000}"/>
    <cellStyle name="Comma 2 3 2 4 2 3 2 2" xfId="11665" xr:uid="{00000000-0005-0000-0000-00003D1B0000}"/>
    <cellStyle name="Comma 2 3 2 4 2 3 2 3" xfId="8573" xr:uid="{00000000-0005-0000-0000-00003E1B0000}"/>
    <cellStyle name="Comma 2 3 2 4 2 3 3" xfId="4240" xr:uid="{00000000-0005-0000-0000-00003F1B0000}"/>
    <cellStyle name="Comma 2 3 2 4 2 3 3 2" xfId="13535" xr:uid="{00000000-0005-0000-0000-0000401B0000}"/>
    <cellStyle name="Comma 2 3 2 4 2 3 3 3" xfId="7351" xr:uid="{00000000-0005-0000-0000-0000411B0000}"/>
    <cellStyle name="Comma 2 3 2 4 2 3 4" xfId="10443" xr:uid="{00000000-0005-0000-0000-0000421B0000}"/>
    <cellStyle name="Comma 2 3 2 4 2 3 5" xfId="5481" xr:uid="{00000000-0005-0000-0000-0000431B0000}"/>
    <cellStyle name="Comma 2 3 2 4 2 4" xfId="553" xr:uid="{00000000-0005-0000-0000-0000441B0000}"/>
    <cellStyle name="Comma 2 3 2 4 2 4 2" xfId="2710" xr:uid="{00000000-0005-0000-0000-0000451B0000}"/>
    <cellStyle name="Comma 2 3 2 4 2 4 2 2" xfId="12005" xr:uid="{00000000-0005-0000-0000-0000461B0000}"/>
    <cellStyle name="Comma 2 3 2 4 2 4 2 3" xfId="8913" xr:uid="{00000000-0005-0000-0000-0000471B0000}"/>
    <cellStyle name="Comma 2 3 2 4 2 4 3" xfId="3645" xr:uid="{00000000-0005-0000-0000-0000481B0000}"/>
    <cellStyle name="Comma 2 3 2 4 2 4 3 2" xfId="12940" xr:uid="{00000000-0005-0000-0000-0000491B0000}"/>
    <cellStyle name="Comma 2 3 2 4 2 4 3 3" xfId="6756" xr:uid="{00000000-0005-0000-0000-00004A1B0000}"/>
    <cellStyle name="Comma 2 3 2 4 2 4 4" xfId="9848" xr:uid="{00000000-0005-0000-0000-00004B1B0000}"/>
    <cellStyle name="Comma 2 3 2 4 2 4 5" xfId="5821" xr:uid="{00000000-0005-0000-0000-00004C1B0000}"/>
    <cellStyle name="Comma 2 3 2 4 2 5" xfId="1775" xr:uid="{00000000-0005-0000-0000-00004D1B0000}"/>
    <cellStyle name="Comma 2 3 2 4 2 5 2" xfId="11070" xr:uid="{00000000-0005-0000-0000-00004E1B0000}"/>
    <cellStyle name="Comma 2 3 2 4 2 5 3" xfId="7978" xr:uid="{00000000-0005-0000-0000-00004F1B0000}"/>
    <cellStyle name="Comma 2 3 2 4 2 6" xfId="3305" xr:uid="{00000000-0005-0000-0000-0000501B0000}"/>
    <cellStyle name="Comma 2 3 2 4 2 6 2" xfId="12600" xr:uid="{00000000-0005-0000-0000-0000511B0000}"/>
    <cellStyle name="Comma 2 3 2 4 2 6 3" xfId="6416" xr:uid="{00000000-0005-0000-0000-0000521B0000}"/>
    <cellStyle name="Comma 2 3 2 4 2 7" xfId="9508" xr:uid="{00000000-0005-0000-0000-0000531B0000}"/>
    <cellStyle name="Comma 2 3 2 4 2 8" xfId="4886" xr:uid="{00000000-0005-0000-0000-0000541B0000}"/>
    <cellStyle name="Comma 2 3 2 4 3" xfId="286" xr:uid="{00000000-0005-0000-0000-0000551B0000}"/>
    <cellStyle name="Comma 2 3 2 4 3 2" xfId="897" xr:uid="{00000000-0005-0000-0000-0000561B0000}"/>
    <cellStyle name="Comma 2 3 2 4 3 2 2" xfId="1508" xr:uid="{00000000-0005-0000-0000-0000571B0000}"/>
    <cellStyle name="Comma 2 3 2 4 3 2 2 2" xfId="3054" xr:uid="{00000000-0005-0000-0000-0000581B0000}"/>
    <cellStyle name="Comma 2 3 2 4 3 2 2 2 2" xfId="12349" xr:uid="{00000000-0005-0000-0000-0000591B0000}"/>
    <cellStyle name="Comma 2 3 2 4 3 2 2 2 3" xfId="9257" xr:uid="{00000000-0005-0000-0000-00005A1B0000}"/>
    <cellStyle name="Comma 2 3 2 4 3 2 2 3" xfId="4600" xr:uid="{00000000-0005-0000-0000-00005B1B0000}"/>
    <cellStyle name="Comma 2 3 2 4 3 2 2 3 2" xfId="13895" xr:uid="{00000000-0005-0000-0000-00005C1B0000}"/>
    <cellStyle name="Comma 2 3 2 4 3 2 2 3 3" xfId="7711" xr:uid="{00000000-0005-0000-0000-00005D1B0000}"/>
    <cellStyle name="Comma 2 3 2 4 3 2 2 4" xfId="10803" xr:uid="{00000000-0005-0000-0000-00005E1B0000}"/>
    <cellStyle name="Comma 2 3 2 4 3 2 2 5" xfId="6165" xr:uid="{00000000-0005-0000-0000-00005F1B0000}"/>
    <cellStyle name="Comma 2 3 2 4 3 2 3" xfId="2119" xr:uid="{00000000-0005-0000-0000-0000601B0000}"/>
    <cellStyle name="Comma 2 3 2 4 3 2 3 2" xfId="11414" xr:uid="{00000000-0005-0000-0000-0000611B0000}"/>
    <cellStyle name="Comma 2 3 2 4 3 2 3 3" xfId="8322" xr:uid="{00000000-0005-0000-0000-0000621B0000}"/>
    <cellStyle name="Comma 2 3 2 4 3 2 4" xfId="3989" xr:uid="{00000000-0005-0000-0000-0000631B0000}"/>
    <cellStyle name="Comma 2 3 2 4 3 2 4 2" xfId="13284" xr:uid="{00000000-0005-0000-0000-0000641B0000}"/>
    <cellStyle name="Comma 2 3 2 4 3 2 4 3" xfId="7100" xr:uid="{00000000-0005-0000-0000-0000651B0000}"/>
    <cellStyle name="Comma 2 3 2 4 3 2 5" xfId="10192" xr:uid="{00000000-0005-0000-0000-0000661B0000}"/>
    <cellStyle name="Comma 2 3 2 4 3 2 6" xfId="5230" xr:uid="{00000000-0005-0000-0000-0000671B0000}"/>
    <cellStyle name="Comma 2 3 2 4 3 3" xfId="1221" xr:uid="{00000000-0005-0000-0000-0000681B0000}"/>
    <cellStyle name="Comma 2 3 2 4 3 3 2" xfId="2443" xr:uid="{00000000-0005-0000-0000-0000691B0000}"/>
    <cellStyle name="Comma 2 3 2 4 3 3 2 2" xfId="11738" xr:uid="{00000000-0005-0000-0000-00006A1B0000}"/>
    <cellStyle name="Comma 2 3 2 4 3 3 2 3" xfId="8646" xr:uid="{00000000-0005-0000-0000-00006B1B0000}"/>
    <cellStyle name="Comma 2 3 2 4 3 3 3" xfId="4313" xr:uid="{00000000-0005-0000-0000-00006C1B0000}"/>
    <cellStyle name="Comma 2 3 2 4 3 3 3 2" xfId="13608" xr:uid="{00000000-0005-0000-0000-00006D1B0000}"/>
    <cellStyle name="Comma 2 3 2 4 3 3 3 3" xfId="7424" xr:uid="{00000000-0005-0000-0000-00006E1B0000}"/>
    <cellStyle name="Comma 2 3 2 4 3 3 4" xfId="10516" xr:uid="{00000000-0005-0000-0000-00006F1B0000}"/>
    <cellStyle name="Comma 2 3 2 4 3 3 5" xfId="5554" xr:uid="{00000000-0005-0000-0000-0000701B0000}"/>
    <cellStyle name="Comma 2 3 2 4 3 4" xfId="464" xr:uid="{00000000-0005-0000-0000-0000711B0000}"/>
    <cellStyle name="Comma 2 3 2 4 3 4 2" xfId="2621" xr:uid="{00000000-0005-0000-0000-0000721B0000}"/>
    <cellStyle name="Comma 2 3 2 4 3 4 2 2" xfId="11916" xr:uid="{00000000-0005-0000-0000-0000731B0000}"/>
    <cellStyle name="Comma 2 3 2 4 3 4 2 3" xfId="8824" xr:uid="{00000000-0005-0000-0000-0000741B0000}"/>
    <cellStyle name="Comma 2 3 2 4 3 4 3" xfId="3556" xr:uid="{00000000-0005-0000-0000-0000751B0000}"/>
    <cellStyle name="Comma 2 3 2 4 3 4 3 2" xfId="12851" xr:uid="{00000000-0005-0000-0000-0000761B0000}"/>
    <cellStyle name="Comma 2 3 2 4 3 4 3 3" xfId="6667" xr:uid="{00000000-0005-0000-0000-0000771B0000}"/>
    <cellStyle name="Comma 2 3 2 4 3 4 4" xfId="9759" xr:uid="{00000000-0005-0000-0000-0000781B0000}"/>
    <cellStyle name="Comma 2 3 2 4 3 4 5" xfId="5732" xr:uid="{00000000-0005-0000-0000-0000791B0000}"/>
    <cellStyle name="Comma 2 3 2 4 3 5" xfId="1686" xr:uid="{00000000-0005-0000-0000-00007A1B0000}"/>
    <cellStyle name="Comma 2 3 2 4 3 5 2" xfId="10981" xr:uid="{00000000-0005-0000-0000-00007B1B0000}"/>
    <cellStyle name="Comma 2 3 2 4 3 5 3" xfId="7889" xr:uid="{00000000-0005-0000-0000-00007C1B0000}"/>
    <cellStyle name="Comma 2 3 2 4 3 6" xfId="3378" xr:uid="{00000000-0005-0000-0000-00007D1B0000}"/>
    <cellStyle name="Comma 2 3 2 4 3 6 2" xfId="12673" xr:uid="{00000000-0005-0000-0000-00007E1B0000}"/>
    <cellStyle name="Comma 2 3 2 4 3 6 3" xfId="6489" xr:uid="{00000000-0005-0000-0000-00007F1B0000}"/>
    <cellStyle name="Comma 2 3 2 4 3 7" xfId="9581" xr:uid="{00000000-0005-0000-0000-0000801B0000}"/>
    <cellStyle name="Comma 2 3 2 4 3 8" xfId="4797" xr:uid="{00000000-0005-0000-0000-0000811B0000}"/>
    <cellStyle name="Comma 2 3 2 4 4" xfId="124" xr:uid="{00000000-0005-0000-0000-0000821B0000}"/>
    <cellStyle name="Comma 2 3 2 4 4 2" xfId="1059" xr:uid="{00000000-0005-0000-0000-0000831B0000}"/>
    <cellStyle name="Comma 2 3 2 4 4 2 2" xfId="2281" xr:uid="{00000000-0005-0000-0000-0000841B0000}"/>
    <cellStyle name="Comma 2 3 2 4 4 2 2 2" xfId="11576" xr:uid="{00000000-0005-0000-0000-0000851B0000}"/>
    <cellStyle name="Comma 2 3 2 4 4 2 2 3" xfId="8484" xr:uid="{00000000-0005-0000-0000-0000861B0000}"/>
    <cellStyle name="Comma 2 3 2 4 4 2 3" xfId="4151" xr:uid="{00000000-0005-0000-0000-0000871B0000}"/>
    <cellStyle name="Comma 2 3 2 4 4 2 3 2" xfId="13446" xr:uid="{00000000-0005-0000-0000-0000881B0000}"/>
    <cellStyle name="Comma 2 3 2 4 4 2 3 3" xfId="7262" xr:uid="{00000000-0005-0000-0000-0000891B0000}"/>
    <cellStyle name="Comma 2 3 2 4 4 2 4" xfId="10354" xr:uid="{00000000-0005-0000-0000-00008A1B0000}"/>
    <cellStyle name="Comma 2 3 2 4 4 2 5" xfId="5392" xr:uid="{00000000-0005-0000-0000-00008B1B0000}"/>
    <cellStyle name="Comma 2 3 2 4 4 3" xfId="735" xr:uid="{00000000-0005-0000-0000-00008C1B0000}"/>
    <cellStyle name="Comma 2 3 2 4 4 3 2" xfId="2892" xr:uid="{00000000-0005-0000-0000-00008D1B0000}"/>
    <cellStyle name="Comma 2 3 2 4 4 3 2 2" xfId="12187" xr:uid="{00000000-0005-0000-0000-00008E1B0000}"/>
    <cellStyle name="Comma 2 3 2 4 4 3 2 3" xfId="9095" xr:uid="{00000000-0005-0000-0000-00008F1B0000}"/>
    <cellStyle name="Comma 2 3 2 4 4 3 3" xfId="3827" xr:uid="{00000000-0005-0000-0000-0000901B0000}"/>
    <cellStyle name="Comma 2 3 2 4 4 3 3 2" xfId="13122" xr:uid="{00000000-0005-0000-0000-0000911B0000}"/>
    <cellStyle name="Comma 2 3 2 4 4 3 3 3" xfId="6938" xr:uid="{00000000-0005-0000-0000-0000921B0000}"/>
    <cellStyle name="Comma 2 3 2 4 4 3 4" xfId="10030" xr:uid="{00000000-0005-0000-0000-0000931B0000}"/>
    <cellStyle name="Comma 2 3 2 4 4 3 5" xfId="6003" xr:uid="{00000000-0005-0000-0000-0000941B0000}"/>
    <cellStyle name="Comma 2 3 2 4 4 4" xfId="1957" xr:uid="{00000000-0005-0000-0000-0000951B0000}"/>
    <cellStyle name="Comma 2 3 2 4 4 4 2" xfId="11252" xr:uid="{00000000-0005-0000-0000-0000961B0000}"/>
    <cellStyle name="Comma 2 3 2 4 4 4 3" xfId="8160" xr:uid="{00000000-0005-0000-0000-0000971B0000}"/>
    <cellStyle name="Comma 2 3 2 4 4 5" xfId="3216" xr:uid="{00000000-0005-0000-0000-0000981B0000}"/>
    <cellStyle name="Comma 2 3 2 4 4 5 2" xfId="12511" xr:uid="{00000000-0005-0000-0000-0000991B0000}"/>
    <cellStyle name="Comma 2 3 2 4 4 5 3" xfId="6327" xr:uid="{00000000-0005-0000-0000-00009A1B0000}"/>
    <cellStyle name="Comma 2 3 2 4 4 6" xfId="9419" xr:uid="{00000000-0005-0000-0000-00009B1B0000}"/>
    <cellStyle name="Comma 2 3 2 4 4 7" xfId="5068" xr:uid="{00000000-0005-0000-0000-00009C1B0000}"/>
    <cellStyle name="Comma 2 3 2 4 5" xfId="662" xr:uid="{00000000-0005-0000-0000-00009D1B0000}"/>
    <cellStyle name="Comma 2 3 2 4 5 2" xfId="1310" xr:uid="{00000000-0005-0000-0000-00009E1B0000}"/>
    <cellStyle name="Comma 2 3 2 4 5 2 2" xfId="2819" xr:uid="{00000000-0005-0000-0000-00009F1B0000}"/>
    <cellStyle name="Comma 2 3 2 4 5 2 2 2" xfId="12114" xr:uid="{00000000-0005-0000-0000-0000A01B0000}"/>
    <cellStyle name="Comma 2 3 2 4 5 2 2 3" xfId="9022" xr:uid="{00000000-0005-0000-0000-0000A11B0000}"/>
    <cellStyle name="Comma 2 3 2 4 5 2 3" xfId="4402" xr:uid="{00000000-0005-0000-0000-0000A21B0000}"/>
    <cellStyle name="Comma 2 3 2 4 5 2 3 2" xfId="13697" xr:uid="{00000000-0005-0000-0000-0000A31B0000}"/>
    <cellStyle name="Comma 2 3 2 4 5 2 3 3" xfId="7513" xr:uid="{00000000-0005-0000-0000-0000A41B0000}"/>
    <cellStyle name="Comma 2 3 2 4 5 2 4" xfId="10605" xr:uid="{00000000-0005-0000-0000-0000A51B0000}"/>
    <cellStyle name="Comma 2 3 2 4 5 2 5" xfId="5930" xr:uid="{00000000-0005-0000-0000-0000A61B0000}"/>
    <cellStyle name="Comma 2 3 2 4 5 3" xfId="1884" xr:uid="{00000000-0005-0000-0000-0000A71B0000}"/>
    <cellStyle name="Comma 2 3 2 4 5 3 2" xfId="11179" xr:uid="{00000000-0005-0000-0000-0000A81B0000}"/>
    <cellStyle name="Comma 2 3 2 4 5 3 3" xfId="8087" xr:uid="{00000000-0005-0000-0000-0000A91B0000}"/>
    <cellStyle name="Comma 2 3 2 4 5 4" xfId="3754" xr:uid="{00000000-0005-0000-0000-0000AA1B0000}"/>
    <cellStyle name="Comma 2 3 2 4 5 4 2" xfId="13049" xr:uid="{00000000-0005-0000-0000-0000AB1B0000}"/>
    <cellStyle name="Comma 2 3 2 4 5 4 3" xfId="6865" xr:uid="{00000000-0005-0000-0000-0000AC1B0000}"/>
    <cellStyle name="Comma 2 3 2 4 5 5" xfId="9957" xr:uid="{00000000-0005-0000-0000-0000AD1B0000}"/>
    <cellStyle name="Comma 2 3 2 4 5 6" xfId="4995" xr:uid="{00000000-0005-0000-0000-0000AE1B0000}"/>
    <cellStyle name="Comma 2 3 2 4 6" xfId="986" xr:uid="{00000000-0005-0000-0000-0000AF1B0000}"/>
    <cellStyle name="Comma 2 3 2 4 6 2" xfId="2208" xr:uid="{00000000-0005-0000-0000-0000B01B0000}"/>
    <cellStyle name="Comma 2 3 2 4 6 2 2" xfId="11503" xr:uid="{00000000-0005-0000-0000-0000B11B0000}"/>
    <cellStyle name="Comma 2 3 2 4 6 2 3" xfId="8411" xr:uid="{00000000-0005-0000-0000-0000B21B0000}"/>
    <cellStyle name="Comma 2 3 2 4 6 3" xfId="4078" xr:uid="{00000000-0005-0000-0000-0000B31B0000}"/>
    <cellStyle name="Comma 2 3 2 4 6 3 2" xfId="13373" xr:uid="{00000000-0005-0000-0000-0000B41B0000}"/>
    <cellStyle name="Comma 2 3 2 4 6 3 3" xfId="7189" xr:uid="{00000000-0005-0000-0000-0000B51B0000}"/>
    <cellStyle name="Comma 2 3 2 4 6 4" xfId="10281" xr:uid="{00000000-0005-0000-0000-0000B61B0000}"/>
    <cellStyle name="Comma 2 3 2 4 6 5" xfId="5319" xr:uid="{00000000-0005-0000-0000-0000B71B0000}"/>
    <cellStyle name="Comma 2 3 2 4 7" xfId="391" xr:uid="{00000000-0005-0000-0000-0000B81B0000}"/>
    <cellStyle name="Comma 2 3 2 4 7 2" xfId="2548" xr:uid="{00000000-0005-0000-0000-0000B91B0000}"/>
    <cellStyle name="Comma 2 3 2 4 7 2 2" xfId="11843" xr:uid="{00000000-0005-0000-0000-0000BA1B0000}"/>
    <cellStyle name="Comma 2 3 2 4 7 2 3" xfId="8751" xr:uid="{00000000-0005-0000-0000-0000BB1B0000}"/>
    <cellStyle name="Comma 2 3 2 4 7 3" xfId="3483" xr:uid="{00000000-0005-0000-0000-0000BC1B0000}"/>
    <cellStyle name="Comma 2 3 2 4 7 3 2" xfId="12778" xr:uid="{00000000-0005-0000-0000-0000BD1B0000}"/>
    <cellStyle name="Comma 2 3 2 4 7 3 3" xfId="6594" xr:uid="{00000000-0005-0000-0000-0000BE1B0000}"/>
    <cellStyle name="Comma 2 3 2 4 7 4" xfId="9686" xr:uid="{00000000-0005-0000-0000-0000BF1B0000}"/>
    <cellStyle name="Comma 2 3 2 4 7 5" xfId="5659" xr:uid="{00000000-0005-0000-0000-0000C01B0000}"/>
    <cellStyle name="Comma 2 3 2 4 8" xfId="1613" xr:uid="{00000000-0005-0000-0000-0000C11B0000}"/>
    <cellStyle name="Comma 2 3 2 4 8 2" xfId="10908" xr:uid="{00000000-0005-0000-0000-0000C21B0000}"/>
    <cellStyle name="Comma 2 3 2 4 8 3" xfId="7816" xr:uid="{00000000-0005-0000-0000-0000C31B0000}"/>
    <cellStyle name="Comma 2 3 2 4 9" xfId="3143" xr:uid="{00000000-0005-0000-0000-0000C41B0000}"/>
    <cellStyle name="Comma 2 3 2 4 9 2" xfId="12438" xr:uid="{00000000-0005-0000-0000-0000C51B0000}"/>
    <cellStyle name="Comma 2 3 2 4 9 3" xfId="6254" xr:uid="{00000000-0005-0000-0000-0000C61B0000}"/>
    <cellStyle name="Comma 2 3 2 5" xfId="177" xr:uid="{00000000-0005-0000-0000-0000C71B0000}"/>
    <cellStyle name="Comma 2 3 2 5 2" xfId="322" xr:uid="{00000000-0005-0000-0000-0000C81B0000}"/>
    <cellStyle name="Comma 2 3 2 5 2 2" xfId="933" xr:uid="{00000000-0005-0000-0000-0000C91B0000}"/>
    <cellStyle name="Comma 2 3 2 5 2 2 2" xfId="1544" xr:uid="{00000000-0005-0000-0000-0000CA1B0000}"/>
    <cellStyle name="Comma 2 3 2 5 2 2 2 2" xfId="3090" xr:uid="{00000000-0005-0000-0000-0000CB1B0000}"/>
    <cellStyle name="Comma 2 3 2 5 2 2 2 2 2" xfId="12385" xr:uid="{00000000-0005-0000-0000-0000CC1B0000}"/>
    <cellStyle name="Comma 2 3 2 5 2 2 2 2 3" xfId="9293" xr:uid="{00000000-0005-0000-0000-0000CD1B0000}"/>
    <cellStyle name="Comma 2 3 2 5 2 2 2 3" xfId="4636" xr:uid="{00000000-0005-0000-0000-0000CE1B0000}"/>
    <cellStyle name="Comma 2 3 2 5 2 2 2 3 2" xfId="13931" xr:uid="{00000000-0005-0000-0000-0000CF1B0000}"/>
    <cellStyle name="Comma 2 3 2 5 2 2 2 3 3" xfId="7747" xr:uid="{00000000-0005-0000-0000-0000D01B0000}"/>
    <cellStyle name="Comma 2 3 2 5 2 2 2 4" xfId="10839" xr:uid="{00000000-0005-0000-0000-0000D11B0000}"/>
    <cellStyle name="Comma 2 3 2 5 2 2 2 5" xfId="6201" xr:uid="{00000000-0005-0000-0000-0000D21B0000}"/>
    <cellStyle name="Comma 2 3 2 5 2 2 3" xfId="2155" xr:uid="{00000000-0005-0000-0000-0000D31B0000}"/>
    <cellStyle name="Comma 2 3 2 5 2 2 3 2" xfId="11450" xr:uid="{00000000-0005-0000-0000-0000D41B0000}"/>
    <cellStyle name="Comma 2 3 2 5 2 2 3 3" xfId="8358" xr:uid="{00000000-0005-0000-0000-0000D51B0000}"/>
    <cellStyle name="Comma 2 3 2 5 2 2 4" xfId="4025" xr:uid="{00000000-0005-0000-0000-0000D61B0000}"/>
    <cellStyle name="Comma 2 3 2 5 2 2 4 2" xfId="13320" xr:uid="{00000000-0005-0000-0000-0000D71B0000}"/>
    <cellStyle name="Comma 2 3 2 5 2 2 4 3" xfId="7136" xr:uid="{00000000-0005-0000-0000-0000D81B0000}"/>
    <cellStyle name="Comma 2 3 2 5 2 2 5" xfId="10228" xr:uid="{00000000-0005-0000-0000-0000D91B0000}"/>
    <cellStyle name="Comma 2 3 2 5 2 2 6" xfId="5266" xr:uid="{00000000-0005-0000-0000-0000DA1B0000}"/>
    <cellStyle name="Comma 2 3 2 5 2 3" xfId="1257" xr:uid="{00000000-0005-0000-0000-0000DB1B0000}"/>
    <cellStyle name="Comma 2 3 2 5 2 3 2" xfId="2479" xr:uid="{00000000-0005-0000-0000-0000DC1B0000}"/>
    <cellStyle name="Comma 2 3 2 5 2 3 2 2" xfId="11774" xr:uid="{00000000-0005-0000-0000-0000DD1B0000}"/>
    <cellStyle name="Comma 2 3 2 5 2 3 2 3" xfId="8682" xr:uid="{00000000-0005-0000-0000-0000DE1B0000}"/>
    <cellStyle name="Comma 2 3 2 5 2 3 3" xfId="4349" xr:uid="{00000000-0005-0000-0000-0000DF1B0000}"/>
    <cellStyle name="Comma 2 3 2 5 2 3 3 2" xfId="13644" xr:uid="{00000000-0005-0000-0000-0000E01B0000}"/>
    <cellStyle name="Comma 2 3 2 5 2 3 3 3" xfId="7460" xr:uid="{00000000-0005-0000-0000-0000E11B0000}"/>
    <cellStyle name="Comma 2 3 2 5 2 3 4" xfId="10552" xr:uid="{00000000-0005-0000-0000-0000E21B0000}"/>
    <cellStyle name="Comma 2 3 2 5 2 3 5" xfId="5590" xr:uid="{00000000-0005-0000-0000-0000E31B0000}"/>
    <cellStyle name="Comma 2 3 2 5 2 4" xfId="517" xr:uid="{00000000-0005-0000-0000-0000E41B0000}"/>
    <cellStyle name="Comma 2 3 2 5 2 4 2" xfId="2674" xr:uid="{00000000-0005-0000-0000-0000E51B0000}"/>
    <cellStyle name="Comma 2 3 2 5 2 4 2 2" xfId="11969" xr:uid="{00000000-0005-0000-0000-0000E61B0000}"/>
    <cellStyle name="Comma 2 3 2 5 2 4 2 3" xfId="8877" xr:uid="{00000000-0005-0000-0000-0000E71B0000}"/>
    <cellStyle name="Comma 2 3 2 5 2 4 3" xfId="3609" xr:uid="{00000000-0005-0000-0000-0000E81B0000}"/>
    <cellStyle name="Comma 2 3 2 5 2 4 3 2" xfId="12904" xr:uid="{00000000-0005-0000-0000-0000E91B0000}"/>
    <cellStyle name="Comma 2 3 2 5 2 4 3 3" xfId="6720" xr:uid="{00000000-0005-0000-0000-0000EA1B0000}"/>
    <cellStyle name="Comma 2 3 2 5 2 4 4" xfId="9812" xr:uid="{00000000-0005-0000-0000-0000EB1B0000}"/>
    <cellStyle name="Comma 2 3 2 5 2 4 5" xfId="5785" xr:uid="{00000000-0005-0000-0000-0000EC1B0000}"/>
    <cellStyle name="Comma 2 3 2 5 2 5" xfId="1739" xr:uid="{00000000-0005-0000-0000-0000ED1B0000}"/>
    <cellStyle name="Comma 2 3 2 5 2 5 2" xfId="11034" xr:uid="{00000000-0005-0000-0000-0000EE1B0000}"/>
    <cellStyle name="Comma 2 3 2 5 2 5 3" xfId="7942" xr:uid="{00000000-0005-0000-0000-0000EF1B0000}"/>
    <cellStyle name="Comma 2 3 2 5 2 6" xfId="3414" xr:uid="{00000000-0005-0000-0000-0000F01B0000}"/>
    <cellStyle name="Comma 2 3 2 5 2 6 2" xfId="12709" xr:uid="{00000000-0005-0000-0000-0000F11B0000}"/>
    <cellStyle name="Comma 2 3 2 5 2 6 3" xfId="6525" xr:uid="{00000000-0005-0000-0000-0000F21B0000}"/>
    <cellStyle name="Comma 2 3 2 5 2 7" xfId="9617" xr:uid="{00000000-0005-0000-0000-0000F31B0000}"/>
    <cellStyle name="Comma 2 3 2 5 2 8" xfId="4850" xr:uid="{00000000-0005-0000-0000-0000F41B0000}"/>
    <cellStyle name="Comma 2 3 2 5 3" xfId="788" xr:uid="{00000000-0005-0000-0000-0000F51B0000}"/>
    <cellStyle name="Comma 2 3 2 5 3 2" xfId="1399" xr:uid="{00000000-0005-0000-0000-0000F61B0000}"/>
    <cellStyle name="Comma 2 3 2 5 3 2 2" xfId="2945" xr:uid="{00000000-0005-0000-0000-0000F71B0000}"/>
    <cellStyle name="Comma 2 3 2 5 3 2 2 2" xfId="12240" xr:uid="{00000000-0005-0000-0000-0000F81B0000}"/>
    <cellStyle name="Comma 2 3 2 5 3 2 2 3" xfId="9148" xr:uid="{00000000-0005-0000-0000-0000F91B0000}"/>
    <cellStyle name="Comma 2 3 2 5 3 2 3" xfId="4491" xr:uid="{00000000-0005-0000-0000-0000FA1B0000}"/>
    <cellStyle name="Comma 2 3 2 5 3 2 3 2" xfId="13786" xr:uid="{00000000-0005-0000-0000-0000FB1B0000}"/>
    <cellStyle name="Comma 2 3 2 5 3 2 3 3" xfId="7602" xr:uid="{00000000-0005-0000-0000-0000FC1B0000}"/>
    <cellStyle name="Comma 2 3 2 5 3 2 4" xfId="10694" xr:uid="{00000000-0005-0000-0000-0000FD1B0000}"/>
    <cellStyle name="Comma 2 3 2 5 3 2 5" xfId="6056" xr:uid="{00000000-0005-0000-0000-0000FE1B0000}"/>
    <cellStyle name="Comma 2 3 2 5 3 3" xfId="2010" xr:uid="{00000000-0005-0000-0000-0000FF1B0000}"/>
    <cellStyle name="Comma 2 3 2 5 3 3 2" xfId="11305" xr:uid="{00000000-0005-0000-0000-0000001C0000}"/>
    <cellStyle name="Comma 2 3 2 5 3 3 3" xfId="8213" xr:uid="{00000000-0005-0000-0000-0000011C0000}"/>
    <cellStyle name="Comma 2 3 2 5 3 4" xfId="3880" xr:uid="{00000000-0005-0000-0000-0000021C0000}"/>
    <cellStyle name="Comma 2 3 2 5 3 4 2" xfId="13175" xr:uid="{00000000-0005-0000-0000-0000031C0000}"/>
    <cellStyle name="Comma 2 3 2 5 3 4 3" xfId="6991" xr:uid="{00000000-0005-0000-0000-0000041C0000}"/>
    <cellStyle name="Comma 2 3 2 5 3 5" xfId="10083" xr:uid="{00000000-0005-0000-0000-0000051C0000}"/>
    <cellStyle name="Comma 2 3 2 5 3 6" xfId="5121" xr:uid="{00000000-0005-0000-0000-0000061C0000}"/>
    <cellStyle name="Comma 2 3 2 5 4" xfId="1112" xr:uid="{00000000-0005-0000-0000-0000071C0000}"/>
    <cellStyle name="Comma 2 3 2 5 4 2" xfId="2334" xr:uid="{00000000-0005-0000-0000-0000081C0000}"/>
    <cellStyle name="Comma 2 3 2 5 4 2 2" xfId="11629" xr:uid="{00000000-0005-0000-0000-0000091C0000}"/>
    <cellStyle name="Comma 2 3 2 5 4 2 3" xfId="8537" xr:uid="{00000000-0005-0000-0000-00000A1C0000}"/>
    <cellStyle name="Comma 2 3 2 5 4 3" xfId="4204" xr:uid="{00000000-0005-0000-0000-00000B1C0000}"/>
    <cellStyle name="Comma 2 3 2 5 4 3 2" xfId="13499" xr:uid="{00000000-0005-0000-0000-00000C1C0000}"/>
    <cellStyle name="Comma 2 3 2 5 4 3 3" xfId="7315" xr:uid="{00000000-0005-0000-0000-00000D1C0000}"/>
    <cellStyle name="Comma 2 3 2 5 4 4" xfId="10407" xr:uid="{00000000-0005-0000-0000-00000E1C0000}"/>
    <cellStyle name="Comma 2 3 2 5 4 5" xfId="5445" xr:uid="{00000000-0005-0000-0000-00000F1C0000}"/>
    <cellStyle name="Comma 2 3 2 5 5" xfId="355" xr:uid="{00000000-0005-0000-0000-0000101C0000}"/>
    <cellStyle name="Comma 2 3 2 5 5 2" xfId="2512" xr:uid="{00000000-0005-0000-0000-0000111C0000}"/>
    <cellStyle name="Comma 2 3 2 5 5 2 2" xfId="11807" xr:uid="{00000000-0005-0000-0000-0000121C0000}"/>
    <cellStyle name="Comma 2 3 2 5 5 2 3" xfId="8715" xr:uid="{00000000-0005-0000-0000-0000131C0000}"/>
    <cellStyle name="Comma 2 3 2 5 5 3" xfId="3447" xr:uid="{00000000-0005-0000-0000-0000141C0000}"/>
    <cellStyle name="Comma 2 3 2 5 5 3 2" xfId="12742" xr:uid="{00000000-0005-0000-0000-0000151C0000}"/>
    <cellStyle name="Comma 2 3 2 5 5 3 3" xfId="6558" xr:uid="{00000000-0005-0000-0000-0000161C0000}"/>
    <cellStyle name="Comma 2 3 2 5 5 4" xfId="9650" xr:uid="{00000000-0005-0000-0000-0000171C0000}"/>
    <cellStyle name="Comma 2 3 2 5 5 5" xfId="5623" xr:uid="{00000000-0005-0000-0000-0000181C0000}"/>
    <cellStyle name="Comma 2 3 2 5 6" xfId="1577" xr:uid="{00000000-0005-0000-0000-0000191C0000}"/>
    <cellStyle name="Comma 2 3 2 5 6 2" xfId="10872" xr:uid="{00000000-0005-0000-0000-00001A1C0000}"/>
    <cellStyle name="Comma 2 3 2 5 6 3" xfId="7780" xr:uid="{00000000-0005-0000-0000-00001B1C0000}"/>
    <cellStyle name="Comma 2 3 2 5 7" xfId="3269" xr:uid="{00000000-0005-0000-0000-00001C1C0000}"/>
    <cellStyle name="Comma 2 3 2 5 7 2" xfId="12564" xr:uid="{00000000-0005-0000-0000-00001D1C0000}"/>
    <cellStyle name="Comma 2 3 2 5 7 3" xfId="6380" xr:uid="{00000000-0005-0000-0000-00001E1C0000}"/>
    <cellStyle name="Comma 2 3 2 5 8" xfId="9472" xr:uid="{00000000-0005-0000-0000-00001F1C0000}"/>
    <cellStyle name="Comma 2 3 2 5 9" xfId="4688" xr:uid="{00000000-0005-0000-0000-0000201C0000}"/>
    <cellStyle name="Comma 2 3 2 6" xfId="160" xr:uid="{00000000-0005-0000-0000-0000211C0000}"/>
    <cellStyle name="Comma 2 3 2 6 2" xfId="771" xr:uid="{00000000-0005-0000-0000-0000221C0000}"/>
    <cellStyle name="Comma 2 3 2 6 2 2" xfId="1382" xr:uid="{00000000-0005-0000-0000-0000231C0000}"/>
    <cellStyle name="Comma 2 3 2 6 2 2 2" xfId="2928" xr:uid="{00000000-0005-0000-0000-0000241C0000}"/>
    <cellStyle name="Comma 2 3 2 6 2 2 2 2" xfId="12223" xr:uid="{00000000-0005-0000-0000-0000251C0000}"/>
    <cellStyle name="Comma 2 3 2 6 2 2 2 3" xfId="9131" xr:uid="{00000000-0005-0000-0000-0000261C0000}"/>
    <cellStyle name="Comma 2 3 2 6 2 2 3" xfId="4474" xr:uid="{00000000-0005-0000-0000-0000271C0000}"/>
    <cellStyle name="Comma 2 3 2 6 2 2 3 2" xfId="13769" xr:uid="{00000000-0005-0000-0000-0000281C0000}"/>
    <cellStyle name="Comma 2 3 2 6 2 2 3 3" xfId="7585" xr:uid="{00000000-0005-0000-0000-0000291C0000}"/>
    <cellStyle name="Comma 2 3 2 6 2 2 4" xfId="10677" xr:uid="{00000000-0005-0000-0000-00002A1C0000}"/>
    <cellStyle name="Comma 2 3 2 6 2 2 5" xfId="6039" xr:uid="{00000000-0005-0000-0000-00002B1C0000}"/>
    <cellStyle name="Comma 2 3 2 6 2 3" xfId="1993" xr:uid="{00000000-0005-0000-0000-00002C1C0000}"/>
    <cellStyle name="Comma 2 3 2 6 2 3 2" xfId="11288" xr:uid="{00000000-0005-0000-0000-00002D1C0000}"/>
    <cellStyle name="Comma 2 3 2 6 2 3 3" xfId="8196" xr:uid="{00000000-0005-0000-0000-00002E1C0000}"/>
    <cellStyle name="Comma 2 3 2 6 2 4" xfId="3863" xr:uid="{00000000-0005-0000-0000-00002F1C0000}"/>
    <cellStyle name="Comma 2 3 2 6 2 4 2" xfId="13158" xr:uid="{00000000-0005-0000-0000-0000301C0000}"/>
    <cellStyle name="Comma 2 3 2 6 2 4 3" xfId="6974" xr:uid="{00000000-0005-0000-0000-0000311C0000}"/>
    <cellStyle name="Comma 2 3 2 6 2 5" xfId="10066" xr:uid="{00000000-0005-0000-0000-0000321C0000}"/>
    <cellStyle name="Comma 2 3 2 6 2 6" xfId="5104" xr:uid="{00000000-0005-0000-0000-0000331C0000}"/>
    <cellStyle name="Comma 2 3 2 6 3" xfId="1095" xr:uid="{00000000-0005-0000-0000-0000341C0000}"/>
    <cellStyle name="Comma 2 3 2 6 3 2" xfId="2317" xr:uid="{00000000-0005-0000-0000-0000351C0000}"/>
    <cellStyle name="Comma 2 3 2 6 3 2 2" xfId="11612" xr:uid="{00000000-0005-0000-0000-0000361C0000}"/>
    <cellStyle name="Comma 2 3 2 6 3 2 3" xfId="8520" xr:uid="{00000000-0005-0000-0000-0000371C0000}"/>
    <cellStyle name="Comma 2 3 2 6 3 3" xfId="4187" xr:uid="{00000000-0005-0000-0000-0000381C0000}"/>
    <cellStyle name="Comma 2 3 2 6 3 3 2" xfId="13482" xr:uid="{00000000-0005-0000-0000-0000391C0000}"/>
    <cellStyle name="Comma 2 3 2 6 3 3 3" xfId="7298" xr:uid="{00000000-0005-0000-0000-00003A1C0000}"/>
    <cellStyle name="Comma 2 3 2 6 3 4" xfId="10390" xr:uid="{00000000-0005-0000-0000-00003B1C0000}"/>
    <cellStyle name="Comma 2 3 2 6 3 5" xfId="5428" xr:uid="{00000000-0005-0000-0000-00003C1C0000}"/>
    <cellStyle name="Comma 2 3 2 6 4" xfId="500" xr:uid="{00000000-0005-0000-0000-00003D1C0000}"/>
    <cellStyle name="Comma 2 3 2 6 4 2" xfId="2657" xr:uid="{00000000-0005-0000-0000-00003E1C0000}"/>
    <cellStyle name="Comma 2 3 2 6 4 2 2" xfId="11952" xr:uid="{00000000-0005-0000-0000-00003F1C0000}"/>
    <cellStyle name="Comma 2 3 2 6 4 2 3" xfId="8860" xr:uid="{00000000-0005-0000-0000-0000401C0000}"/>
    <cellStyle name="Comma 2 3 2 6 4 3" xfId="3592" xr:uid="{00000000-0005-0000-0000-0000411C0000}"/>
    <cellStyle name="Comma 2 3 2 6 4 3 2" xfId="12887" xr:uid="{00000000-0005-0000-0000-0000421C0000}"/>
    <cellStyle name="Comma 2 3 2 6 4 3 3" xfId="6703" xr:uid="{00000000-0005-0000-0000-0000431C0000}"/>
    <cellStyle name="Comma 2 3 2 6 4 4" xfId="9795" xr:uid="{00000000-0005-0000-0000-0000441C0000}"/>
    <cellStyle name="Comma 2 3 2 6 4 5" xfId="5768" xr:uid="{00000000-0005-0000-0000-0000451C0000}"/>
    <cellStyle name="Comma 2 3 2 6 5" xfId="1722" xr:uid="{00000000-0005-0000-0000-0000461C0000}"/>
    <cellStyle name="Comma 2 3 2 6 5 2" xfId="11017" xr:uid="{00000000-0005-0000-0000-0000471C0000}"/>
    <cellStyle name="Comma 2 3 2 6 5 3" xfId="7925" xr:uid="{00000000-0005-0000-0000-0000481C0000}"/>
    <cellStyle name="Comma 2 3 2 6 6" xfId="3252" xr:uid="{00000000-0005-0000-0000-0000491C0000}"/>
    <cellStyle name="Comma 2 3 2 6 6 2" xfId="12547" xr:uid="{00000000-0005-0000-0000-00004A1C0000}"/>
    <cellStyle name="Comma 2 3 2 6 6 3" xfId="6363" xr:uid="{00000000-0005-0000-0000-00004B1C0000}"/>
    <cellStyle name="Comma 2 3 2 6 7" xfId="9455" xr:uid="{00000000-0005-0000-0000-00004C1C0000}"/>
    <cellStyle name="Comma 2 3 2 6 8" xfId="4833" xr:uid="{00000000-0005-0000-0000-00004D1C0000}"/>
    <cellStyle name="Comma 2 3 2 7" xfId="250" xr:uid="{00000000-0005-0000-0000-00004E1C0000}"/>
    <cellStyle name="Comma 2 3 2 7 2" xfId="861" xr:uid="{00000000-0005-0000-0000-00004F1C0000}"/>
    <cellStyle name="Comma 2 3 2 7 2 2" xfId="1472" xr:uid="{00000000-0005-0000-0000-0000501C0000}"/>
    <cellStyle name="Comma 2 3 2 7 2 2 2" xfId="3018" xr:uid="{00000000-0005-0000-0000-0000511C0000}"/>
    <cellStyle name="Comma 2 3 2 7 2 2 2 2" xfId="12313" xr:uid="{00000000-0005-0000-0000-0000521C0000}"/>
    <cellStyle name="Comma 2 3 2 7 2 2 2 3" xfId="9221" xr:uid="{00000000-0005-0000-0000-0000531C0000}"/>
    <cellStyle name="Comma 2 3 2 7 2 2 3" xfId="4564" xr:uid="{00000000-0005-0000-0000-0000541C0000}"/>
    <cellStyle name="Comma 2 3 2 7 2 2 3 2" xfId="13859" xr:uid="{00000000-0005-0000-0000-0000551C0000}"/>
    <cellStyle name="Comma 2 3 2 7 2 2 3 3" xfId="7675" xr:uid="{00000000-0005-0000-0000-0000561C0000}"/>
    <cellStyle name="Comma 2 3 2 7 2 2 4" xfId="10767" xr:uid="{00000000-0005-0000-0000-0000571C0000}"/>
    <cellStyle name="Comma 2 3 2 7 2 2 5" xfId="6129" xr:uid="{00000000-0005-0000-0000-0000581C0000}"/>
    <cellStyle name="Comma 2 3 2 7 2 3" xfId="2083" xr:uid="{00000000-0005-0000-0000-0000591C0000}"/>
    <cellStyle name="Comma 2 3 2 7 2 3 2" xfId="11378" xr:uid="{00000000-0005-0000-0000-00005A1C0000}"/>
    <cellStyle name="Comma 2 3 2 7 2 3 3" xfId="8286" xr:uid="{00000000-0005-0000-0000-00005B1C0000}"/>
    <cellStyle name="Comma 2 3 2 7 2 4" xfId="3953" xr:uid="{00000000-0005-0000-0000-00005C1C0000}"/>
    <cellStyle name="Comma 2 3 2 7 2 4 2" xfId="13248" xr:uid="{00000000-0005-0000-0000-00005D1C0000}"/>
    <cellStyle name="Comma 2 3 2 7 2 4 3" xfId="7064" xr:uid="{00000000-0005-0000-0000-00005E1C0000}"/>
    <cellStyle name="Comma 2 3 2 7 2 5" xfId="10156" xr:uid="{00000000-0005-0000-0000-00005F1C0000}"/>
    <cellStyle name="Comma 2 3 2 7 2 6" xfId="5194" xr:uid="{00000000-0005-0000-0000-0000601C0000}"/>
    <cellStyle name="Comma 2 3 2 7 3" xfId="1185" xr:uid="{00000000-0005-0000-0000-0000611C0000}"/>
    <cellStyle name="Comma 2 3 2 7 3 2" xfId="2407" xr:uid="{00000000-0005-0000-0000-0000621C0000}"/>
    <cellStyle name="Comma 2 3 2 7 3 2 2" xfId="11702" xr:uid="{00000000-0005-0000-0000-0000631C0000}"/>
    <cellStyle name="Comma 2 3 2 7 3 2 3" xfId="8610" xr:uid="{00000000-0005-0000-0000-0000641C0000}"/>
    <cellStyle name="Comma 2 3 2 7 3 3" xfId="4277" xr:uid="{00000000-0005-0000-0000-0000651C0000}"/>
    <cellStyle name="Comma 2 3 2 7 3 3 2" xfId="13572" xr:uid="{00000000-0005-0000-0000-0000661C0000}"/>
    <cellStyle name="Comma 2 3 2 7 3 3 3" xfId="7388" xr:uid="{00000000-0005-0000-0000-0000671C0000}"/>
    <cellStyle name="Comma 2 3 2 7 3 4" xfId="10480" xr:uid="{00000000-0005-0000-0000-0000681C0000}"/>
    <cellStyle name="Comma 2 3 2 7 3 5" xfId="5518" xr:uid="{00000000-0005-0000-0000-0000691C0000}"/>
    <cellStyle name="Comma 2 3 2 7 4" xfId="428" xr:uid="{00000000-0005-0000-0000-00006A1C0000}"/>
    <cellStyle name="Comma 2 3 2 7 4 2" xfId="2585" xr:uid="{00000000-0005-0000-0000-00006B1C0000}"/>
    <cellStyle name="Comma 2 3 2 7 4 2 2" xfId="11880" xr:uid="{00000000-0005-0000-0000-00006C1C0000}"/>
    <cellStyle name="Comma 2 3 2 7 4 2 3" xfId="8788" xr:uid="{00000000-0005-0000-0000-00006D1C0000}"/>
    <cellStyle name="Comma 2 3 2 7 4 3" xfId="3520" xr:uid="{00000000-0005-0000-0000-00006E1C0000}"/>
    <cellStyle name="Comma 2 3 2 7 4 3 2" xfId="12815" xr:uid="{00000000-0005-0000-0000-00006F1C0000}"/>
    <cellStyle name="Comma 2 3 2 7 4 3 3" xfId="6631" xr:uid="{00000000-0005-0000-0000-0000701C0000}"/>
    <cellStyle name="Comma 2 3 2 7 4 4" xfId="9723" xr:uid="{00000000-0005-0000-0000-0000711C0000}"/>
    <cellStyle name="Comma 2 3 2 7 4 5" xfId="5696" xr:uid="{00000000-0005-0000-0000-0000721C0000}"/>
    <cellStyle name="Comma 2 3 2 7 5" xfId="1650" xr:uid="{00000000-0005-0000-0000-0000731C0000}"/>
    <cellStyle name="Comma 2 3 2 7 5 2" xfId="10945" xr:uid="{00000000-0005-0000-0000-0000741C0000}"/>
    <cellStyle name="Comma 2 3 2 7 5 3" xfId="7853" xr:uid="{00000000-0005-0000-0000-0000751C0000}"/>
    <cellStyle name="Comma 2 3 2 7 6" xfId="3342" xr:uid="{00000000-0005-0000-0000-0000761C0000}"/>
    <cellStyle name="Comma 2 3 2 7 6 2" xfId="12637" xr:uid="{00000000-0005-0000-0000-0000771C0000}"/>
    <cellStyle name="Comma 2 3 2 7 6 3" xfId="6453" xr:uid="{00000000-0005-0000-0000-0000781C0000}"/>
    <cellStyle name="Comma 2 3 2 7 7" xfId="9545" xr:uid="{00000000-0005-0000-0000-0000791C0000}"/>
    <cellStyle name="Comma 2 3 2 7 8" xfId="4761" xr:uid="{00000000-0005-0000-0000-00007A1C0000}"/>
    <cellStyle name="Comma 2 3 2 8" xfId="88" xr:uid="{00000000-0005-0000-0000-00007B1C0000}"/>
    <cellStyle name="Comma 2 3 2 8 2" xfId="699" xr:uid="{00000000-0005-0000-0000-00007C1C0000}"/>
    <cellStyle name="Comma 2 3 2 8 2 2" xfId="1346" xr:uid="{00000000-0005-0000-0000-00007D1C0000}"/>
    <cellStyle name="Comma 2 3 2 8 2 2 2" xfId="2856" xr:uid="{00000000-0005-0000-0000-00007E1C0000}"/>
    <cellStyle name="Comma 2 3 2 8 2 2 2 2" xfId="12151" xr:uid="{00000000-0005-0000-0000-00007F1C0000}"/>
    <cellStyle name="Comma 2 3 2 8 2 2 2 3" xfId="9059" xr:uid="{00000000-0005-0000-0000-0000801C0000}"/>
    <cellStyle name="Comma 2 3 2 8 2 2 3" xfId="4438" xr:uid="{00000000-0005-0000-0000-0000811C0000}"/>
    <cellStyle name="Comma 2 3 2 8 2 2 3 2" xfId="13733" xr:uid="{00000000-0005-0000-0000-0000821C0000}"/>
    <cellStyle name="Comma 2 3 2 8 2 2 3 3" xfId="7549" xr:uid="{00000000-0005-0000-0000-0000831C0000}"/>
    <cellStyle name="Comma 2 3 2 8 2 2 4" xfId="10641" xr:uid="{00000000-0005-0000-0000-0000841C0000}"/>
    <cellStyle name="Comma 2 3 2 8 2 2 5" xfId="5967" xr:uid="{00000000-0005-0000-0000-0000851C0000}"/>
    <cellStyle name="Comma 2 3 2 8 2 3" xfId="1921" xr:uid="{00000000-0005-0000-0000-0000861C0000}"/>
    <cellStyle name="Comma 2 3 2 8 2 3 2" xfId="11216" xr:uid="{00000000-0005-0000-0000-0000871C0000}"/>
    <cellStyle name="Comma 2 3 2 8 2 3 3" xfId="8124" xr:uid="{00000000-0005-0000-0000-0000881C0000}"/>
    <cellStyle name="Comma 2 3 2 8 2 4" xfId="3791" xr:uid="{00000000-0005-0000-0000-0000891C0000}"/>
    <cellStyle name="Comma 2 3 2 8 2 4 2" xfId="13086" xr:uid="{00000000-0005-0000-0000-00008A1C0000}"/>
    <cellStyle name="Comma 2 3 2 8 2 4 3" xfId="6902" xr:uid="{00000000-0005-0000-0000-00008B1C0000}"/>
    <cellStyle name="Comma 2 3 2 8 2 5" xfId="9994" xr:uid="{00000000-0005-0000-0000-00008C1C0000}"/>
    <cellStyle name="Comma 2 3 2 8 2 6" xfId="5032" xr:uid="{00000000-0005-0000-0000-00008D1C0000}"/>
    <cellStyle name="Comma 2 3 2 8 3" xfId="1023" xr:uid="{00000000-0005-0000-0000-00008E1C0000}"/>
    <cellStyle name="Comma 2 3 2 8 3 2" xfId="2245" xr:uid="{00000000-0005-0000-0000-00008F1C0000}"/>
    <cellStyle name="Comma 2 3 2 8 3 2 2" xfId="11540" xr:uid="{00000000-0005-0000-0000-0000901C0000}"/>
    <cellStyle name="Comma 2 3 2 8 3 2 3" xfId="8448" xr:uid="{00000000-0005-0000-0000-0000911C0000}"/>
    <cellStyle name="Comma 2 3 2 8 3 3" xfId="4115" xr:uid="{00000000-0005-0000-0000-0000921C0000}"/>
    <cellStyle name="Comma 2 3 2 8 3 3 2" xfId="13410" xr:uid="{00000000-0005-0000-0000-0000931C0000}"/>
    <cellStyle name="Comma 2 3 2 8 3 3 3" xfId="7226" xr:uid="{00000000-0005-0000-0000-0000941C0000}"/>
    <cellStyle name="Comma 2 3 2 8 3 4" xfId="10318" xr:uid="{00000000-0005-0000-0000-0000951C0000}"/>
    <cellStyle name="Comma 2 3 2 8 3 5" xfId="5356" xr:uid="{00000000-0005-0000-0000-0000961C0000}"/>
    <cellStyle name="Comma 2 3 2 8 4" xfId="615" xr:uid="{00000000-0005-0000-0000-0000971C0000}"/>
    <cellStyle name="Comma 2 3 2 8 4 2" xfId="2772" xr:uid="{00000000-0005-0000-0000-0000981C0000}"/>
    <cellStyle name="Comma 2 3 2 8 4 2 2" xfId="12067" xr:uid="{00000000-0005-0000-0000-0000991C0000}"/>
    <cellStyle name="Comma 2 3 2 8 4 2 3" xfId="8975" xr:uid="{00000000-0005-0000-0000-00009A1C0000}"/>
    <cellStyle name="Comma 2 3 2 8 4 3" xfId="3707" xr:uid="{00000000-0005-0000-0000-00009B1C0000}"/>
    <cellStyle name="Comma 2 3 2 8 4 3 2" xfId="13002" xr:uid="{00000000-0005-0000-0000-00009C1C0000}"/>
    <cellStyle name="Comma 2 3 2 8 4 3 3" xfId="6818" xr:uid="{00000000-0005-0000-0000-00009D1C0000}"/>
    <cellStyle name="Comma 2 3 2 8 4 4" xfId="9910" xr:uid="{00000000-0005-0000-0000-00009E1C0000}"/>
    <cellStyle name="Comma 2 3 2 8 4 5" xfId="5883" xr:uid="{00000000-0005-0000-0000-00009F1C0000}"/>
    <cellStyle name="Comma 2 3 2 8 5" xfId="1837" xr:uid="{00000000-0005-0000-0000-0000A01C0000}"/>
    <cellStyle name="Comma 2 3 2 8 5 2" xfId="11132" xr:uid="{00000000-0005-0000-0000-0000A11C0000}"/>
    <cellStyle name="Comma 2 3 2 8 5 3" xfId="8040" xr:uid="{00000000-0005-0000-0000-0000A21C0000}"/>
    <cellStyle name="Comma 2 3 2 8 6" xfId="3180" xr:uid="{00000000-0005-0000-0000-0000A31C0000}"/>
    <cellStyle name="Comma 2 3 2 8 6 2" xfId="12475" xr:uid="{00000000-0005-0000-0000-0000A41C0000}"/>
    <cellStyle name="Comma 2 3 2 8 6 3" xfId="6291" xr:uid="{00000000-0005-0000-0000-0000A51C0000}"/>
    <cellStyle name="Comma 2 3 2 8 7" xfId="9383" xr:uid="{00000000-0005-0000-0000-0000A61C0000}"/>
    <cellStyle name="Comma 2 3 2 8 8" xfId="4948" xr:uid="{00000000-0005-0000-0000-0000A71C0000}"/>
    <cellStyle name="Comma 2 3 2 9" xfId="625" xr:uid="{00000000-0005-0000-0000-0000A81C0000}"/>
    <cellStyle name="Comma 2 3 2 9 2" xfId="1273" xr:uid="{00000000-0005-0000-0000-0000A91C0000}"/>
    <cellStyle name="Comma 2 3 2 9 2 2" xfId="2782" xr:uid="{00000000-0005-0000-0000-0000AA1C0000}"/>
    <cellStyle name="Comma 2 3 2 9 2 2 2" xfId="12077" xr:uid="{00000000-0005-0000-0000-0000AB1C0000}"/>
    <cellStyle name="Comma 2 3 2 9 2 2 3" xfId="8985" xr:uid="{00000000-0005-0000-0000-0000AC1C0000}"/>
    <cellStyle name="Comma 2 3 2 9 2 3" xfId="4365" xr:uid="{00000000-0005-0000-0000-0000AD1C0000}"/>
    <cellStyle name="Comma 2 3 2 9 2 3 2" xfId="13660" xr:uid="{00000000-0005-0000-0000-0000AE1C0000}"/>
    <cellStyle name="Comma 2 3 2 9 2 3 3" xfId="7476" xr:uid="{00000000-0005-0000-0000-0000AF1C0000}"/>
    <cellStyle name="Comma 2 3 2 9 2 4" xfId="10568" xr:uid="{00000000-0005-0000-0000-0000B01C0000}"/>
    <cellStyle name="Comma 2 3 2 9 2 5" xfId="5893" xr:uid="{00000000-0005-0000-0000-0000B11C0000}"/>
    <cellStyle name="Comma 2 3 2 9 3" xfId="1847" xr:uid="{00000000-0005-0000-0000-0000B21C0000}"/>
    <cellStyle name="Comma 2 3 2 9 3 2" xfId="11142" xr:uid="{00000000-0005-0000-0000-0000B31C0000}"/>
    <cellStyle name="Comma 2 3 2 9 3 3" xfId="8050" xr:uid="{00000000-0005-0000-0000-0000B41C0000}"/>
    <cellStyle name="Comma 2 3 2 9 4" xfId="3717" xr:uid="{00000000-0005-0000-0000-0000B51C0000}"/>
    <cellStyle name="Comma 2 3 2 9 4 2" xfId="13012" xr:uid="{00000000-0005-0000-0000-0000B61C0000}"/>
    <cellStyle name="Comma 2 3 2 9 4 3" xfId="6828" xr:uid="{00000000-0005-0000-0000-0000B71C0000}"/>
    <cellStyle name="Comma 2 3 2 9 5" xfId="9920" xr:uid="{00000000-0005-0000-0000-0000B81C0000}"/>
    <cellStyle name="Comma 2 3 2 9 6" xfId="4958" xr:uid="{00000000-0005-0000-0000-0000B91C0000}"/>
    <cellStyle name="Comma 2 3 3" xfId="20" xr:uid="{00000000-0005-0000-0000-0000BA1C0000}"/>
    <cellStyle name="Comma 2 3 3 10" xfId="342" xr:uid="{00000000-0005-0000-0000-0000BB1C0000}"/>
    <cellStyle name="Comma 2 3 3 10 2" xfId="2499" xr:uid="{00000000-0005-0000-0000-0000BC1C0000}"/>
    <cellStyle name="Comma 2 3 3 10 2 2" xfId="11794" xr:uid="{00000000-0005-0000-0000-0000BD1C0000}"/>
    <cellStyle name="Comma 2 3 3 10 2 3" xfId="8702" xr:uid="{00000000-0005-0000-0000-0000BE1C0000}"/>
    <cellStyle name="Comma 2 3 3 10 3" xfId="3434" xr:uid="{00000000-0005-0000-0000-0000BF1C0000}"/>
    <cellStyle name="Comma 2 3 3 10 3 2" xfId="12729" xr:uid="{00000000-0005-0000-0000-0000C01C0000}"/>
    <cellStyle name="Comma 2 3 3 10 3 3" xfId="6545" xr:uid="{00000000-0005-0000-0000-0000C11C0000}"/>
    <cellStyle name="Comma 2 3 3 10 4" xfId="9637" xr:uid="{00000000-0005-0000-0000-0000C21C0000}"/>
    <cellStyle name="Comma 2 3 3 10 5" xfId="5610" xr:uid="{00000000-0005-0000-0000-0000C31C0000}"/>
    <cellStyle name="Comma 2 3 3 11" xfId="1564" xr:uid="{00000000-0005-0000-0000-0000C41C0000}"/>
    <cellStyle name="Comma 2 3 3 11 2" xfId="10859" xr:uid="{00000000-0005-0000-0000-0000C51C0000}"/>
    <cellStyle name="Comma 2 3 3 11 3" xfId="7767" xr:uid="{00000000-0005-0000-0000-0000C61C0000}"/>
    <cellStyle name="Comma 2 3 3 12" xfId="3112" xr:uid="{00000000-0005-0000-0000-0000C71C0000}"/>
    <cellStyle name="Comma 2 3 3 12 2" xfId="12407" xr:uid="{00000000-0005-0000-0000-0000C81C0000}"/>
    <cellStyle name="Comma 2 3 3 12 3" xfId="6223" xr:uid="{00000000-0005-0000-0000-0000C91C0000}"/>
    <cellStyle name="Comma 2 3 3 13" xfId="9315" xr:uid="{00000000-0005-0000-0000-0000CA1C0000}"/>
    <cellStyle name="Comma 2 3 3 14" xfId="4675" xr:uid="{00000000-0005-0000-0000-0000CB1C0000}"/>
    <cellStyle name="Comma 2 3 3 2" xfId="38" xr:uid="{00000000-0005-0000-0000-0000CC1C0000}"/>
    <cellStyle name="Comma 2 3 3 2 10" xfId="3130" xr:uid="{00000000-0005-0000-0000-0000CD1C0000}"/>
    <cellStyle name="Comma 2 3 3 2 10 2" xfId="12425" xr:uid="{00000000-0005-0000-0000-0000CE1C0000}"/>
    <cellStyle name="Comma 2 3 3 2 10 3" xfId="6241" xr:uid="{00000000-0005-0000-0000-0000CF1C0000}"/>
    <cellStyle name="Comma 2 3 3 2 11" xfId="9333" xr:uid="{00000000-0005-0000-0000-0000D01C0000}"/>
    <cellStyle name="Comma 2 3 3 2 12" xfId="4712" xr:uid="{00000000-0005-0000-0000-0000D11C0000}"/>
    <cellStyle name="Comma 2 3 3 2 2" xfId="75" xr:uid="{00000000-0005-0000-0000-0000D21C0000}"/>
    <cellStyle name="Comma 2 3 3 2 2 10" xfId="9370" xr:uid="{00000000-0005-0000-0000-0000D31C0000}"/>
    <cellStyle name="Comma 2 3 3 2 2 11" xfId="4748" xr:uid="{00000000-0005-0000-0000-0000D41C0000}"/>
    <cellStyle name="Comma 2 3 3 2 2 2" xfId="237" xr:uid="{00000000-0005-0000-0000-0000D51C0000}"/>
    <cellStyle name="Comma 2 3 3 2 2 2 2" xfId="848" xr:uid="{00000000-0005-0000-0000-0000D61C0000}"/>
    <cellStyle name="Comma 2 3 3 2 2 2 2 2" xfId="1459" xr:uid="{00000000-0005-0000-0000-0000D71C0000}"/>
    <cellStyle name="Comma 2 3 3 2 2 2 2 2 2" xfId="3005" xr:uid="{00000000-0005-0000-0000-0000D81C0000}"/>
    <cellStyle name="Comma 2 3 3 2 2 2 2 2 2 2" xfId="12300" xr:uid="{00000000-0005-0000-0000-0000D91C0000}"/>
    <cellStyle name="Comma 2 3 3 2 2 2 2 2 2 3" xfId="9208" xr:uid="{00000000-0005-0000-0000-0000DA1C0000}"/>
    <cellStyle name="Comma 2 3 3 2 2 2 2 2 3" xfId="4551" xr:uid="{00000000-0005-0000-0000-0000DB1C0000}"/>
    <cellStyle name="Comma 2 3 3 2 2 2 2 2 3 2" xfId="13846" xr:uid="{00000000-0005-0000-0000-0000DC1C0000}"/>
    <cellStyle name="Comma 2 3 3 2 2 2 2 2 3 3" xfId="7662" xr:uid="{00000000-0005-0000-0000-0000DD1C0000}"/>
    <cellStyle name="Comma 2 3 3 2 2 2 2 2 4" xfId="10754" xr:uid="{00000000-0005-0000-0000-0000DE1C0000}"/>
    <cellStyle name="Comma 2 3 3 2 2 2 2 2 5" xfId="6116" xr:uid="{00000000-0005-0000-0000-0000DF1C0000}"/>
    <cellStyle name="Comma 2 3 3 2 2 2 2 3" xfId="2070" xr:uid="{00000000-0005-0000-0000-0000E01C0000}"/>
    <cellStyle name="Comma 2 3 3 2 2 2 2 3 2" xfId="11365" xr:uid="{00000000-0005-0000-0000-0000E11C0000}"/>
    <cellStyle name="Comma 2 3 3 2 2 2 2 3 3" xfId="8273" xr:uid="{00000000-0005-0000-0000-0000E21C0000}"/>
    <cellStyle name="Comma 2 3 3 2 2 2 2 4" xfId="3940" xr:uid="{00000000-0005-0000-0000-0000E31C0000}"/>
    <cellStyle name="Comma 2 3 3 2 2 2 2 4 2" xfId="13235" xr:uid="{00000000-0005-0000-0000-0000E41C0000}"/>
    <cellStyle name="Comma 2 3 3 2 2 2 2 4 3" xfId="7051" xr:uid="{00000000-0005-0000-0000-0000E51C0000}"/>
    <cellStyle name="Comma 2 3 3 2 2 2 2 5" xfId="10143" xr:uid="{00000000-0005-0000-0000-0000E61C0000}"/>
    <cellStyle name="Comma 2 3 3 2 2 2 2 6" xfId="5181" xr:uid="{00000000-0005-0000-0000-0000E71C0000}"/>
    <cellStyle name="Comma 2 3 3 2 2 2 3" xfId="1172" xr:uid="{00000000-0005-0000-0000-0000E81C0000}"/>
    <cellStyle name="Comma 2 3 3 2 2 2 3 2" xfId="2394" xr:uid="{00000000-0005-0000-0000-0000E91C0000}"/>
    <cellStyle name="Comma 2 3 3 2 2 2 3 2 2" xfId="11689" xr:uid="{00000000-0005-0000-0000-0000EA1C0000}"/>
    <cellStyle name="Comma 2 3 3 2 2 2 3 2 3" xfId="8597" xr:uid="{00000000-0005-0000-0000-0000EB1C0000}"/>
    <cellStyle name="Comma 2 3 3 2 2 2 3 3" xfId="4264" xr:uid="{00000000-0005-0000-0000-0000EC1C0000}"/>
    <cellStyle name="Comma 2 3 3 2 2 2 3 3 2" xfId="13559" xr:uid="{00000000-0005-0000-0000-0000ED1C0000}"/>
    <cellStyle name="Comma 2 3 3 2 2 2 3 3 3" xfId="7375" xr:uid="{00000000-0005-0000-0000-0000EE1C0000}"/>
    <cellStyle name="Comma 2 3 3 2 2 2 3 4" xfId="10467" xr:uid="{00000000-0005-0000-0000-0000EF1C0000}"/>
    <cellStyle name="Comma 2 3 3 2 2 2 3 5" xfId="5505" xr:uid="{00000000-0005-0000-0000-0000F01C0000}"/>
    <cellStyle name="Comma 2 3 3 2 2 2 4" xfId="577" xr:uid="{00000000-0005-0000-0000-0000F11C0000}"/>
    <cellStyle name="Comma 2 3 3 2 2 2 4 2" xfId="2734" xr:uid="{00000000-0005-0000-0000-0000F21C0000}"/>
    <cellStyle name="Comma 2 3 3 2 2 2 4 2 2" xfId="12029" xr:uid="{00000000-0005-0000-0000-0000F31C0000}"/>
    <cellStyle name="Comma 2 3 3 2 2 2 4 2 3" xfId="8937" xr:uid="{00000000-0005-0000-0000-0000F41C0000}"/>
    <cellStyle name="Comma 2 3 3 2 2 2 4 3" xfId="3669" xr:uid="{00000000-0005-0000-0000-0000F51C0000}"/>
    <cellStyle name="Comma 2 3 3 2 2 2 4 3 2" xfId="12964" xr:uid="{00000000-0005-0000-0000-0000F61C0000}"/>
    <cellStyle name="Comma 2 3 3 2 2 2 4 3 3" xfId="6780" xr:uid="{00000000-0005-0000-0000-0000F71C0000}"/>
    <cellStyle name="Comma 2 3 3 2 2 2 4 4" xfId="9872" xr:uid="{00000000-0005-0000-0000-0000F81C0000}"/>
    <cellStyle name="Comma 2 3 3 2 2 2 4 5" xfId="5845" xr:uid="{00000000-0005-0000-0000-0000F91C0000}"/>
    <cellStyle name="Comma 2 3 3 2 2 2 5" xfId="1799" xr:uid="{00000000-0005-0000-0000-0000FA1C0000}"/>
    <cellStyle name="Comma 2 3 3 2 2 2 5 2" xfId="11094" xr:uid="{00000000-0005-0000-0000-0000FB1C0000}"/>
    <cellStyle name="Comma 2 3 3 2 2 2 5 3" xfId="8002" xr:uid="{00000000-0005-0000-0000-0000FC1C0000}"/>
    <cellStyle name="Comma 2 3 3 2 2 2 6" xfId="3329" xr:uid="{00000000-0005-0000-0000-0000FD1C0000}"/>
    <cellStyle name="Comma 2 3 3 2 2 2 6 2" xfId="12624" xr:uid="{00000000-0005-0000-0000-0000FE1C0000}"/>
    <cellStyle name="Comma 2 3 3 2 2 2 6 3" xfId="6440" xr:uid="{00000000-0005-0000-0000-0000FF1C0000}"/>
    <cellStyle name="Comma 2 3 3 2 2 2 7" xfId="9532" xr:uid="{00000000-0005-0000-0000-0000001D0000}"/>
    <cellStyle name="Comma 2 3 3 2 2 2 8" xfId="4910" xr:uid="{00000000-0005-0000-0000-0000011D0000}"/>
    <cellStyle name="Comma 2 3 3 2 2 3" xfId="310" xr:uid="{00000000-0005-0000-0000-0000021D0000}"/>
    <cellStyle name="Comma 2 3 3 2 2 3 2" xfId="921" xr:uid="{00000000-0005-0000-0000-0000031D0000}"/>
    <cellStyle name="Comma 2 3 3 2 2 3 2 2" xfId="1532" xr:uid="{00000000-0005-0000-0000-0000041D0000}"/>
    <cellStyle name="Comma 2 3 3 2 2 3 2 2 2" xfId="3078" xr:uid="{00000000-0005-0000-0000-0000051D0000}"/>
    <cellStyle name="Comma 2 3 3 2 2 3 2 2 2 2" xfId="12373" xr:uid="{00000000-0005-0000-0000-0000061D0000}"/>
    <cellStyle name="Comma 2 3 3 2 2 3 2 2 2 3" xfId="9281" xr:uid="{00000000-0005-0000-0000-0000071D0000}"/>
    <cellStyle name="Comma 2 3 3 2 2 3 2 2 3" xfId="4624" xr:uid="{00000000-0005-0000-0000-0000081D0000}"/>
    <cellStyle name="Comma 2 3 3 2 2 3 2 2 3 2" xfId="13919" xr:uid="{00000000-0005-0000-0000-0000091D0000}"/>
    <cellStyle name="Comma 2 3 3 2 2 3 2 2 3 3" xfId="7735" xr:uid="{00000000-0005-0000-0000-00000A1D0000}"/>
    <cellStyle name="Comma 2 3 3 2 2 3 2 2 4" xfId="10827" xr:uid="{00000000-0005-0000-0000-00000B1D0000}"/>
    <cellStyle name="Comma 2 3 3 2 2 3 2 2 5" xfId="6189" xr:uid="{00000000-0005-0000-0000-00000C1D0000}"/>
    <cellStyle name="Comma 2 3 3 2 2 3 2 3" xfId="2143" xr:uid="{00000000-0005-0000-0000-00000D1D0000}"/>
    <cellStyle name="Comma 2 3 3 2 2 3 2 3 2" xfId="11438" xr:uid="{00000000-0005-0000-0000-00000E1D0000}"/>
    <cellStyle name="Comma 2 3 3 2 2 3 2 3 3" xfId="8346" xr:uid="{00000000-0005-0000-0000-00000F1D0000}"/>
    <cellStyle name="Comma 2 3 3 2 2 3 2 4" xfId="4013" xr:uid="{00000000-0005-0000-0000-0000101D0000}"/>
    <cellStyle name="Comma 2 3 3 2 2 3 2 4 2" xfId="13308" xr:uid="{00000000-0005-0000-0000-0000111D0000}"/>
    <cellStyle name="Comma 2 3 3 2 2 3 2 4 3" xfId="7124" xr:uid="{00000000-0005-0000-0000-0000121D0000}"/>
    <cellStyle name="Comma 2 3 3 2 2 3 2 5" xfId="10216" xr:uid="{00000000-0005-0000-0000-0000131D0000}"/>
    <cellStyle name="Comma 2 3 3 2 2 3 2 6" xfId="5254" xr:uid="{00000000-0005-0000-0000-0000141D0000}"/>
    <cellStyle name="Comma 2 3 3 2 2 3 3" xfId="1245" xr:uid="{00000000-0005-0000-0000-0000151D0000}"/>
    <cellStyle name="Comma 2 3 3 2 2 3 3 2" xfId="2467" xr:uid="{00000000-0005-0000-0000-0000161D0000}"/>
    <cellStyle name="Comma 2 3 3 2 2 3 3 2 2" xfId="11762" xr:uid="{00000000-0005-0000-0000-0000171D0000}"/>
    <cellStyle name="Comma 2 3 3 2 2 3 3 2 3" xfId="8670" xr:uid="{00000000-0005-0000-0000-0000181D0000}"/>
    <cellStyle name="Comma 2 3 3 2 2 3 3 3" xfId="4337" xr:uid="{00000000-0005-0000-0000-0000191D0000}"/>
    <cellStyle name="Comma 2 3 3 2 2 3 3 3 2" xfId="13632" xr:uid="{00000000-0005-0000-0000-00001A1D0000}"/>
    <cellStyle name="Comma 2 3 3 2 2 3 3 3 3" xfId="7448" xr:uid="{00000000-0005-0000-0000-00001B1D0000}"/>
    <cellStyle name="Comma 2 3 3 2 2 3 3 4" xfId="10540" xr:uid="{00000000-0005-0000-0000-00001C1D0000}"/>
    <cellStyle name="Comma 2 3 3 2 2 3 3 5" xfId="5578" xr:uid="{00000000-0005-0000-0000-00001D1D0000}"/>
    <cellStyle name="Comma 2 3 3 2 2 3 4" xfId="488" xr:uid="{00000000-0005-0000-0000-00001E1D0000}"/>
    <cellStyle name="Comma 2 3 3 2 2 3 4 2" xfId="2645" xr:uid="{00000000-0005-0000-0000-00001F1D0000}"/>
    <cellStyle name="Comma 2 3 3 2 2 3 4 2 2" xfId="11940" xr:uid="{00000000-0005-0000-0000-0000201D0000}"/>
    <cellStyle name="Comma 2 3 3 2 2 3 4 2 3" xfId="8848" xr:uid="{00000000-0005-0000-0000-0000211D0000}"/>
    <cellStyle name="Comma 2 3 3 2 2 3 4 3" xfId="3580" xr:uid="{00000000-0005-0000-0000-0000221D0000}"/>
    <cellStyle name="Comma 2 3 3 2 2 3 4 3 2" xfId="12875" xr:uid="{00000000-0005-0000-0000-0000231D0000}"/>
    <cellStyle name="Comma 2 3 3 2 2 3 4 3 3" xfId="6691" xr:uid="{00000000-0005-0000-0000-0000241D0000}"/>
    <cellStyle name="Comma 2 3 3 2 2 3 4 4" xfId="9783" xr:uid="{00000000-0005-0000-0000-0000251D0000}"/>
    <cellStyle name="Comma 2 3 3 2 2 3 4 5" xfId="5756" xr:uid="{00000000-0005-0000-0000-0000261D0000}"/>
    <cellStyle name="Comma 2 3 3 2 2 3 5" xfId="1710" xr:uid="{00000000-0005-0000-0000-0000271D0000}"/>
    <cellStyle name="Comma 2 3 3 2 2 3 5 2" xfId="11005" xr:uid="{00000000-0005-0000-0000-0000281D0000}"/>
    <cellStyle name="Comma 2 3 3 2 2 3 5 3" xfId="7913" xr:uid="{00000000-0005-0000-0000-0000291D0000}"/>
    <cellStyle name="Comma 2 3 3 2 2 3 6" xfId="3402" xr:uid="{00000000-0005-0000-0000-00002A1D0000}"/>
    <cellStyle name="Comma 2 3 3 2 2 3 6 2" xfId="12697" xr:uid="{00000000-0005-0000-0000-00002B1D0000}"/>
    <cellStyle name="Comma 2 3 3 2 2 3 6 3" xfId="6513" xr:uid="{00000000-0005-0000-0000-00002C1D0000}"/>
    <cellStyle name="Comma 2 3 3 2 2 3 7" xfId="9605" xr:uid="{00000000-0005-0000-0000-00002D1D0000}"/>
    <cellStyle name="Comma 2 3 3 2 2 3 8" xfId="4821" xr:uid="{00000000-0005-0000-0000-00002E1D0000}"/>
    <cellStyle name="Comma 2 3 3 2 2 4" xfId="148" xr:uid="{00000000-0005-0000-0000-00002F1D0000}"/>
    <cellStyle name="Comma 2 3 3 2 2 4 2" xfId="1083" xr:uid="{00000000-0005-0000-0000-0000301D0000}"/>
    <cellStyle name="Comma 2 3 3 2 2 4 2 2" xfId="2305" xr:uid="{00000000-0005-0000-0000-0000311D0000}"/>
    <cellStyle name="Comma 2 3 3 2 2 4 2 2 2" xfId="11600" xr:uid="{00000000-0005-0000-0000-0000321D0000}"/>
    <cellStyle name="Comma 2 3 3 2 2 4 2 2 3" xfId="8508" xr:uid="{00000000-0005-0000-0000-0000331D0000}"/>
    <cellStyle name="Comma 2 3 3 2 2 4 2 3" xfId="4175" xr:uid="{00000000-0005-0000-0000-0000341D0000}"/>
    <cellStyle name="Comma 2 3 3 2 2 4 2 3 2" xfId="13470" xr:uid="{00000000-0005-0000-0000-0000351D0000}"/>
    <cellStyle name="Comma 2 3 3 2 2 4 2 3 3" xfId="7286" xr:uid="{00000000-0005-0000-0000-0000361D0000}"/>
    <cellStyle name="Comma 2 3 3 2 2 4 2 4" xfId="10378" xr:uid="{00000000-0005-0000-0000-0000371D0000}"/>
    <cellStyle name="Comma 2 3 3 2 2 4 2 5" xfId="5416" xr:uid="{00000000-0005-0000-0000-0000381D0000}"/>
    <cellStyle name="Comma 2 3 3 2 2 4 3" xfId="759" xr:uid="{00000000-0005-0000-0000-0000391D0000}"/>
    <cellStyle name="Comma 2 3 3 2 2 4 3 2" xfId="2916" xr:uid="{00000000-0005-0000-0000-00003A1D0000}"/>
    <cellStyle name="Comma 2 3 3 2 2 4 3 2 2" xfId="12211" xr:uid="{00000000-0005-0000-0000-00003B1D0000}"/>
    <cellStyle name="Comma 2 3 3 2 2 4 3 2 3" xfId="9119" xr:uid="{00000000-0005-0000-0000-00003C1D0000}"/>
    <cellStyle name="Comma 2 3 3 2 2 4 3 3" xfId="3851" xr:uid="{00000000-0005-0000-0000-00003D1D0000}"/>
    <cellStyle name="Comma 2 3 3 2 2 4 3 3 2" xfId="13146" xr:uid="{00000000-0005-0000-0000-00003E1D0000}"/>
    <cellStyle name="Comma 2 3 3 2 2 4 3 3 3" xfId="6962" xr:uid="{00000000-0005-0000-0000-00003F1D0000}"/>
    <cellStyle name="Comma 2 3 3 2 2 4 3 4" xfId="10054" xr:uid="{00000000-0005-0000-0000-0000401D0000}"/>
    <cellStyle name="Comma 2 3 3 2 2 4 3 5" xfId="6027" xr:uid="{00000000-0005-0000-0000-0000411D0000}"/>
    <cellStyle name="Comma 2 3 3 2 2 4 4" xfId="1981" xr:uid="{00000000-0005-0000-0000-0000421D0000}"/>
    <cellStyle name="Comma 2 3 3 2 2 4 4 2" xfId="11276" xr:uid="{00000000-0005-0000-0000-0000431D0000}"/>
    <cellStyle name="Comma 2 3 3 2 2 4 4 3" xfId="8184" xr:uid="{00000000-0005-0000-0000-0000441D0000}"/>
    <cellStyle name="Comma 2 3 3 2 2 4 5" xfId="3240" xr:uid="{00000000-0005-0000-0000-0000451D0000}"/>
    <cellStyle name="Comma 2 3 3 2 2 4 5 2" xfId="12535" xr:uid="{00000000-0005-0000-0000-0000461D0000}"/>
    <cellStyle name="Comma 2 3 3 2 2 4 5 3" xfId="6351" xr:uid="{00000000-0005-0000-0000-0000471D0000}"/>
    <cellStyle name="Comma 2 3 3 2 2 4 6" xfId="9443" xr:uid="{00000000-0005-0000-0000-0000481D0000}"/>
    <cellStyle name="Comma 2 3 3 2 2 4 7" xfId="5092" xr:uid="{00000000-0005-0000-0000-0000491D0000}"/>
    <cellStyle name="Comma 2 3 3 2 2 5" xfId="686" xr:uid="{00000000-0005-0000-0000-00004A1D0000}"/>
    <cellStyle name="Comma 2 3 3 2 2 5 2" xfId="1334" xr:uid="{00000000-0005-0000-0000-00004B1D0000}"/>
    <cellStyle name="Comma 2 3 3 2 2 5 2 2" xfId="2843" xr:uid="{00000000-0005-0000-0000-00004C1D0000}"/>
    <cellStyle name="Comma 2 3 3 2 2 5 2 2 2" xfId="12138" xr:uid="{00000000-0005-0000-0000-00004D1D0000}"/>
    <cellStyle name="Comma 2 3 3 2 2 5 2 2 3" xfId="9046" xr:uid="{00000000-0005-0000-0000-00004E1D0000}"/>
    <cellStyle name="Comma 2 3 3 2 2 5 2 3" xfId="4426" xr:uid="{00000000-0005-0000-0000-00004F1D0000}"/>
    <cellStyle name="Comma 2 3 3 2 2 5 2 3 2" xfId="13721" xr:uid="{00000000-0005-0000-0000-0000501D0000}"/>
    <cellStyle name="Comma 2 3 3 2 2 5 2 3 3" xfId="7537" xr:uid="{00000000-0005-0000-0000-0000511D0000}"/>
    <cellStyle name="Comma 2 3 3 2 2 5 2 4" xfId="10629" xr:uid="{00000000-0005-0000-0000-0000521D0000}"/>
    <cellStyle name="Comma 2 3 3 2 2 5 2 5" xfId="5954" xr:uid="{00000000-0005-0000-0000-0000531D0000}"/>
    <cellStyle name="Comma 2 3 3 2 2 5 3" xfId="1908" xr:uid="{00000000-0005-0000-0000-0000541D0000}"/>
    <cellStyle name="Comma 2 3 3 2 2 5 3 2" xfId="11203" xr:uid="{00000000-0005-0000-0000-0000551D0000}"/>
    <cellStyle name="Comma 2 3 3 2 2 5 3 3" xfId="8111" xr:uid="{00000000-0005-0000-0000-0000561D0000}"/>
    <cellStyle name="Comma 2 3 3 2 2 5 4" xfId="3778" xr:uid="{00000000-0005-0000-0000-0000571D0000}"/>
    <cellStyle name="Comma 2 3 3 2 2 5 4 2" xfId="13073" xr:uid="{00000000-0005-0000-0000-0000581D0000}"/>
    <cellStyle name="Comma 2 3 3 2 2 5 4 3" xfId="6889" xr:uid="{00000000-0005-0000-0000-0000591D0000}"/>
    <cellStyle name="Comma 2 3 3 2 2 5 5" xfId="9981" xr:uid="{00000000-0005-0000-0000-00005A1D0000}"/>
    <cellStyle name="Comma 2 3 3 2 2 5 6" xfId="5019" xr:uid="{00000000-0005-0000-0000-00005B1D0000}"/>
    <cellStyle name="Comma 2 3 3 2 2 6" xfId="1010" xr:uid="{00000000-0005-0000-0000-00005C1D0000}"/>
    <cellStyle name="Comma 2 3 3 2 2 6 2" xfId="2232" xr:uid="{00000000-0005-0000-0000-00005D1D0000}"/>
    <cellStyle name="Comma 2 3 3 2 2 6 2 2" xfId="11527" xr:uid="{00000000-0005-0000-0000-00005E1D0000}"/>
    <cellStyle name="Comma 2 3 3 2 2 6 2 3" xfId="8435" xr:uid="{00000000-0005-0000-0000-00005F1D0000}"/>
    <cellStyle name="Comma 2 3 3 2 2 6 3" xfId="4102" xr:uid="{00000000-0005-0000-0000-0000601D0000}"/>
    <cellStyle name="Comma 2 3 3 2 2 6 3 2" xfId="13397" xr:uid="{00000000-0005-0000-0000-0000611D0000}"/>
    <cellStyle name="Comma 2 3 3 2 2 6 3 3" xfId="7213" xr:uid="{00000000-0005-0000-0000-0000621D0000}"/>
    <cellStyle name="Comma 2 3 3 2 2 6 4" xfId="10305" xr:uid="{00000000-0005-0000-0000-0000631D0000}"/>
    <cellStyle name="Comma 2 3 3 2 2 6 5" xfId="5343" xr:uid="{00000000-0005-0000-0000-0000641D0000}"/>
    <cellStyle name="Comma 2 3 3 2 2 7" xfId="415" xr:uid="{00000000-0005-0000-0000-0000651D0000}"/>
    <cellStyle name="Comma 2 3 3 2 2 7 2" xfId="2572" xr:uid="{00000000-0005-0000-0000-0000661D0000}"/>
    <cellStyle name="Comma 2 3 3 2 2 7 2 2" xfId="11867" xr:uid="{00000000-0005-0000-0000-0000671D0000}"/>
    <cellStyle name="Comma 2 3 3 2 2 7 2 3" xfId="8775" xr:uid="{00000000-0005-0000-0000-0000681D0000}"/>
    <cellStyle name="Comma 2 3 3 2 2 7 3" xfId="3507" xr:uid="{00000000-0005-0000-0000-0000691D0000}"/>
    <cellStyle name="Comma 2 3 3 2 2 7 3 2" xfId="12802" xr:uid="{00000000-0005-0000-0000-00006A1D0000}"/>
    <cellStyle name="Comma 2 3 3 2 2 7 3 3" xfId="6618" xr:uid="{00000000-0005-0000-0000-00006B1D0000}"/>
    <cellStyle name="Comma 2 3 3 2 2 7 4" xfId="9710" xr:uid="{00000000-0005-0000-0000-00006C1D0000}"/>
    <cellStyle name="Comma 2 3 3 2 2 7 5" xfId="5683" xr:uid="{00000000-0005-0000-0000-00006D1D0000}"/>
    <cellStyle name="Comma 2 3 3 2 2 8" xfId="1637" xr:uid="{00000000-0005-0000-0000-00006E1D0000}"/>
    <cellStyle name="Comma 2 3 3 2 2 8 2" xfId="10932" xr:uid="{00000000-0005-0000-0000-00006F1D0000}"/>
    <cellStyle name="Comma 2 3 3 2 2 8 3" xfId="7840" xr:uid="{00000000-0005-0000-0000-0000701D0000}"/>
    <cellStyle name="Comma 2 3 3 2 2 9" xfId="3167" xr:uid="{00000000-0005-0000-0000-0000711D0000}"/>
    <cellStyle name="Comma 2 3 3 2 2 9 2" xfId="12462" xr:uid="{00000000-0005-0000-0000-0000721D0000}"/>
    <cellStyle name="Comma 2 3 3 2 2 9 3" xfId="6278" xr:uid="{00000000-0005-0000-0000-0000731D0000}"/>
    <cellStyle name="Comma 2 3 3 2 3" xfId="201" xr:uid="{00000000-0005-0000-0000-0000741D0000}"/>
    <cellStyle name="Comma 2 3 3 2 3 2" xfId="812" xr:uid="{00000000-0005-0000-0000-0000751D0000}"/>
    <cellStyle name="Comma 2 3 3 2 3 2 2" xfId="1423" xr:uid="{00000000-0005-0000-0000-0000761D0000}"/>
    <cellStyle name="Comma 2 3 3 2 3 2 2 2" xfId="2969" xr:uid="{00000000-0005-0000-0000-0000771D0000}"/>
    <cellStyle name="Comma 2 3 3 2 3 2 2 2 2" xfId="12264" xr:uid="{00000000-0005-0000-0000-0000781D0000}"/>
    <cellStyle name="Comma 2 3 3 2 3 2 2 2 3" xfId="9172" xr:uid="{00000000-0005-0000-0000-0000791D0000}"/>
    <cellStyle name="Comma 2 3 3 2 3 2 2 3" xfId="4515" xr:uid="{00000000-0005-0000-0000-00007A1D0000}"/>
    <cellStyle name="Comma 2 3 3 2 3 2 2 3 2" xfId="13810" xr:uid="{00000000-0005-0000-0000-00007B1D0000}"/>
    <cellStyle name="Comma 2 3 3 2 3 2 2 3 3" xfId="7626" xr:uid="{00000000-0005-0000-0000-00007C1D0000}"/>
    <cellStyle name="Comma 2 3 3 2 3 2 2 4" xfId="10718" xr:uid="{00000000-0005-0000-0000-00007D1D0000}"/>
    <cellStyle name="Comma 2 3 3 2 3 2 2 5" xfId="6080" xr:uid="{00000000-0005-0000-0000-00007E1D0000}"/>
    <cellStyle name="Comma 2 3 3 2 3 2 3" xfId="2034" xr:uid="{00000000-0005-0000-0000-00007F1D0000}"/>
    <cellStyle name="Comma 2 3 3 2 3 2 3 2" xfId="11329" xr:uid="{00000000-0005-0000-0000-0000801D0000}"/>
    <cellStyle name="Comma 2 3 3 2 3 2 3 3" xfId="8237" xr:uid="{00000000-0005-0000-0000-0000811D0000}"/>
    <cellStyle name="Comma 2 3 3 2 3 2 4" xfId="3904" xr:uid="{00000000-0005-0000-0000-0000821D0000}"/>
    <cellStyle name="Comma 2 3 3 2 3 2 4 2" xfId="13199" xr:uid="{00000000-0005-0000-0000-0000831D0000}"/>
    <cellStyle name="Comma 2 3 3 2 3 2 4 3" xfId="7015" xr:uid="{00000000-0005-0000-0000-0000841D0000}"/>
    <cellStyle name="Comma 2 3 3 2 3 2 5" xfId="10107" xr:uid="{00000000-0005-0000-0000-0000851D0000}"/>
    <cellStyle name="Comma 2 3 3 2 3 2 6" xfId="5145" xr:uid="{00000000-0005-0000-0000-0000861D0000}"/>
    <cellStyle name="Comma 2 3 3 2 3 3" xfId="1136" xr:uid="{00000000-0005-0000-0000-0000871D0000}"/>
    <cellStyle name="Comma 2 3 3 2 3 3 2" xfId="2358" xr:uid="{00000000-0005-0000-0000-0000881D0000}"/>
    <cellStyle name="Comma 2 3 3 2 3 3 2 2" xfId="11653" xr:uid="{00000000-0005-0000-0000-0000891D0000}"/>
    <cellStyle name="Comma 2 3 3 2 3 3 2 3" xfId="8561" xr:uid="{00000000-0005-0000-0000-00008A1D0000}"/>
    <cellStyle name="Comma 2 3 3 2 3 3 3" xfId="4228" xr:uid="{00000000-0005-0000-0000-00008B1D0000}"/>
    <cellStyle name="Comma 2 3 3 2 3 3 3 2" xfId="13523" xr:uid="{00000000-0005-0000-0000-00008C1D0000}"/>
    <cellStyle name="Comma 2 3 3 2 3 3 3 3" xfId="7339" xr:uid="{00000000-0005-0000-0000-00008D1D0000}"/>
    <cellStyle name="Comma 2 3 3 2 3 3 4" xfId="10431" xr:uid="{00000000-0005-0000-0000-00008E1D0000}"/>
    <cellStyle name="Comma 2 3 3 2 3 3 5" xfId="5469" xr:uid="{00000000-0005-0000-0000-00008F1D0000}"/>
    <cellStyle name="Comma 2 3 3 2 3 4" xfId="541" xr:uid="{00000000-0005-0000-0000-0000901D0000}"/>
    <cellStyle name="Comma 2 3 3 2 3 4 2" xfId="2698" xr:uid="{00000000-0005-0000-0000-0000911D0000}"/>
    <cellStyle name="Comma 2 3 3 2 3 4 2 2" xfId="11993" xr:uid="{00000000-0005-0000-0000-0000921D0000}"/>
    <cellStyle name="Comma 2 3 3 2 3 4 2 3" xfId="8901" xr:uid="{00000000-0005-0000-0000-0000931D0000}"/>
    <cellStyle name="Comma 2 3 3 2 3 4 3" xfId="3633" xr:uid="{00000000-0005-0000-0000-0000941D0000}"/>
    <cellStyle name="Comma 2 3 3 2 3 4 3 2" xfId="12928" xr:uid="{00000000-0005-0000-0000-0000951D0000}"/>
    <cellStyle name="Comma 2 3 3 2 3 4 3 3" xfId="6744" xr:uid="{00000000-0005-0000-0000-0000961D0000}"/>
    <cellStyle name="Comma 2 3 3 2 3 4 4" xfId="9836" xr:uid="{00000000-0005-0000-0000-0000971D0000}"/>
    <cellStyle name="Comma 2 3 3 2 3 4 5" xfId="5809" xr:uid="{00000000-0005-0000-0000-0000981D0000}"/>
    <cellStyle name="Comma 2 3 3 2 3 5" xfId="1763" xr:uid="{00000000-0005-0000-0000-0000991D0000}"/>
    <cellStyle name="Comma 2 3 3 2 3 5 2" xfId="11058" xr:uid="{00000000-0005-0000-0000-00009A1D0000}"/>
    <cellStyle name="Comma 2 3 3 2 3 5 3" xfId="7966" xr:uid="{00000000-0005-0000-0000-00009B1D0000}"/>
    <cellStyle name="Comma 2 3 3 2 3 6" xfId="3293" xr:uid="{00000000-0005-0000-0000-00009C1D0000}"/>
    <cellStyle name="Comma 2 3 3 2 3 6 2" xfId="12588" xr:uid="{00000000-0005-0000-0000-00009D1D0000}"/>
    <cellStyle name="Comma 2 3 3 2 3 6 3" xfId="6404" xr:uid="{00000000-0005-0000-0000-00009E1D0000}"/>
    <cellStyle name="Comma 2 3 3 2 3 7" xfId="9496" xr:uid="{00000000-0005-0000-0000-00009F1D0000}"/>
    <cellStyle name="Comma 2 3 3 2 3 8" xfId="4874" xr:uid="{00000000-0005-0000-0000-0000A01D0000}"/>
    <cellStyle name="Comma 2 3 3 2 4" xfId="274" xr:uid="{00000000-0005-0000-0000-0000A11D0000}"/>
    <cellStyle name="Comma 2 3 3 2 4 2" xfId="885" xr:uid="{00000000-0005-0000-0000-0000A21D0000}"/>
    <cellStyle name="Comma 2 3 3 2 4 2 2" xfId="1496" xr:uid="{00000000-0005-0000-0000-0000A31D0000}"/>
    <cellStyle name="Comma 2 3 3 2 4 2 2 2" xfId="3042" xr:uid="{00000000-0005-0000-0000-0000A41D0000}"/>
    <cellStyle name="Comma 2 3 3 2 4 2 2 2 2" xfId="12337" xr:uid="{00000000-0005-0000-0000-0000A51D0000}"/>
    <cellStyle name="Comma 2 3 3 2 4 2 2 2 3" xfId="9245" xr:uid="{00000000-0005-0000-0000-0000A61D0000}"/>
    <cellStyle name="Comma 2 3 3 2 4 2 2 3" xfId="4588" xr:uid="{00000000-0005-0000-0000-0000A71D0000}"/>
    <cellStyle name="Comma 2 3 3 2 4 2 2 3 2" xfId="13883" xr:uid="{00000000-0005-0000-0000-0000A81D0000}"/>
    <cellStyle name="Comma 2 3 3 2 4 2 2 3 3" xfId="7699" xr:uid="{00000000-0005-0000-0000-0000A91D0000}"/>
    <cellStyle name="Comma 2 3 3 2 4 2 2 4" xfId="10791" xr:uid="{00000000-0005-0000-0000-0000AA1D0000}"/>
    <cellStyle name="Comma 2 3 3 2 4 2 2 5" xfId="6153" xr:uid="{00000000-0005-0000-0000-0000AB1D0000}"/>
    <cellStyle name="Comma 2 3 3 2 4 2 3" xfId="2107" xr:uid="{00000000-0005-0000-0000-0000AC1D0000}"/>
    <cellStyle name="Comma 2 3 3 2 4 2 3 2" xfId="11402" xr:uid="{00000000-0005-0000-0000-0000AD1D0000}"/>
    <cellStyle name="Comma 2 3 3 2 4 2 3 3" xfId="8310" xr:uid="{00000000-0005-0000-0000-0000AE1D0000}"/>
    <cellStyle name="Comma 2 3 3 2 4 2 4" xfId="3977" xr:uid="{00000000-0005-0000-0000-0000AF1D0000}"/>
    <cellStyle name="Comma 2 3 3 2 4 2 4 2" xfId="13272" xr:uid="{00000000-0005-0000-0000-0000B01D0000}"/>
    <cellStyle name="Comma 2 3 3 2 4 2 4 3" xfId="7088" xr:uid="{00000000-0005-0000-0000-0000B11D0000}"/>
    <cellStyle name="Comma 2 3 3 2 4 2 5" xfId="10180" xr:uid="{00000000-0005-0000-0000-0000B21D0000}"/>
    <cellStyle name="Comma 2 3 3 2 4 2 6" xfId="5218" xr:uid="{00000000-0005-0000-0000-0000B31D0000}"/>
    <cellStyle name="Comma 2 3 3 2 4 3" xfId="1209" xr:uid="{00000000-0005-0000-0000-0000B41D0000}"/>
    <cellStyle name="Comma 2 3 3 2 4 3 2" xfId="2431" xr:uid="{00000000-0005-0000-0000-0000B51D0000}"/>
    <cellStyle name="Comma 2 3 3 2 4 3 2 2" xfId="11726" xr:uid="{00000000-0005-0000-0000-0000B61D0000}"/>
    <cellStyle name="Comma 2 3 3 2 4 3 2 3" xfId="8634" xr:uid="{00000000-0005-0000-0000-0000B71D0000}"/>
    <cellStyle name="Comma 2 3 3 2 4 3 3" xfId="4301" xr:uid="{00000000-0005-0000-0000-0000B81D0000}"/>
    <cellStyle name="Comma 2 3 3 2 4 3 3 2" xfId="13596" xr:uid="{00000000-0005-0000-0000-0000B91D0000}"/>
    <cellStyle name="Comma 2 3 3 2 4 3 3 3" xfId="7412" xr:uid="{00000000-0005-0000-0000-0000BA1D0000}"/>
    <cellStyle name="Comma 2 3 3 2 4 3 4" xfId="10504" xr:uid="{00000000-0005-0000-0000-0000BB1D0000}"/>
    <cellStyle name="Comma 2 3 3 2 4 3 5" xfId="5542" xr:uid="{00000000-0005-0000-0000-0000BC1D0000}"/>
    <cellStyle name="Comma 2 3 3 2 4 4" xfId="452" xr:uid="{00000000-0005-0000-0000-0000BD1D0000}"/>
    <cellStyle name="Comma 2 3 3 2 4 4 2" xfId="2609" xr:uid="{00000000-0005-0000-0000-0000BE1D0000}"/>
    <cellStyle name="Comma 2 3 3 2 4 4 2 2" xfId="11904" xr:uid="{00000000-0005-0000-0000-0000BF1D0000}"/>
    <cellStyle name="Comma 2 3 3 2 4 4 2 3" xfId="8812" xr:uid="{00000000-0005-0000-0000-0000C01D0000}"/>
    <cellStyle name="Comma 2 3 3 2 4 4 3" xfId="3544" xr:uid="{00000000-0005-0000-0000-0000C11D0000}"/>
    <cellStyle name="Comma 2 3 3 2 4 4 3 2" xfId="12839" xr:uid="{00000000-0005-0000-0000-0000C21D0000}"/>
    <cellStyle name="Comma 2 3 3 2 4 4 3 3" xfId="6655" xr:uid="{00000000-0005-0000-0000-0000C31D0000}"/>
    <cellStyle name="Comma 2 3 3 2 4 4 4" xfId="9747" xr:uid="{00000000-0005-0000-0000-0000C41D0000}"/>
    <cellStyle name="Comma 2 3 3 2 4 4 5" xfId="5720" xr:uid="{00000000-0005-0000-0000-0000C51D0000}"/>
    <cellStyle name="Comma 2 3 3 2 4 5" xfId="1674" xr:uid="{00000000-0005-0000-0000-0000C61D0000}"/>
    <cellStyle name="Comma 2 3 3 2 4 5 2" xfId="10969" xr:uid="{00000000-0005-0000-0000-0000C71D0000}"/>
    <cellStyle name="Comma 2 3 3 2 4 5 3" xfId="7877" xr:uid="{00000000-0005-0000-0000-0000C81D0000}"/>
    <cellStyle name="Comma 2 3 3 2 4 6" xfId="3366" xr:uid="{00000000-0005-0000-0000-0000C91D0000}"/>
    <cellStyle name="Comma 2 3 3 2 4 6 2" xfId="12661" xr:uid="{00000000-0005-0000-0000-0000CA1D0000}"/>
    <cellStyle name="Comma 2 3 3 2 4 6 3" xfId="6477" xr:uid="{00000000-0005-0000-0000-0000CB1D0000}"/>
    <cellStyle name="Comma 2 3 3 2 4 7" xfId="9569" xr:uid="{00000000-0005-0000-0000-0000CC1D0000}"/>
    <cellStyle name="Comma 2 3 3 2 4 8" xfId="4785" xr:uid="{00000000-0005-0000-0000-0000CD1D0000}"/>
    <cellStyle name="Comma 2 3 3 2 5" xfId="112" xr:uid="{00000000-0005-0000-0000-0000CE1D0000}"/>
    <cellStyle name="Comma 2 3 3 2 5 2" xfId="723" xr:uid="{00000000-0005-0000-0000-0000CF1D0000}"/>
    <cellStyle name="Comma 2 3 3 2 5 2 2" xfId="1370" xr:uid="{00000000-0005-0000-0000-0000D01D0000}"/>
    <cellStyle name="Comma 2 3 3 2 5 2 2 2" xfId="2880" xr:uid="{00000000-0005-0000-0000-0000D11D0000}"/>
    <cellStyle name="Comma 2 3 3 2 5 2 2 2 2" xfId="12175" xr:uid="{00000000-0005-0000-0000-0000D21D0000}"/>
    <cellStyle name="Comma 2 3 3 2 5 2 2 2 3" xfId="9083" xr:uid="{00000000-0005-0000-0000-0000D31D0000}"/>
    <cellStyle name="Comma 2 3 3 2 5 2 2 3" xfId="4462" xr:uid="{00000000-0005-0000-0000-0000D41D0000}"/>
    <cellStyle name="Comma 2 3 3 2 5 2 2 3 2" xfId="13757" xr:uid="{00000000-0005-0000-0000-0000D51D0000}"/>
    <cellStyle name="Comma 2 3 3 2 5 2 2 3 3" xfId="7573" xr:uid="{00000000-0005-0000-0000-0000D61D0000}"/>
    <cellStyle name="Comma 2 3 3 2 5 2 2 4" xfId="10665" xr:uid="{00000000-0005-0000-0000-0000D71D0000}"/>
    <cellStyle name="Comma 2 3 3 2 5 2 2 5" xfId="5991" xr:uid="{00000000-0005-0000-0000-0000D81D0000}"/>
    <cellStyle name="Comma 2 3 3 2 5 2 3" xfId="1945" xr:uid="{00000000-0005-0000-0000-0000D91D0000}"/>
    <cellStyle name="Comma 2 3 3 2 5 2 3 2" xfId="11240" xr:uid="{00000000-0005-0000-0000-0000DA1D0000}"/>
    <cellStyle name="Comma 2 3 3 2 5 2 3 3" xfId="8148" xr:uid="{00000000-0005-0000-0000-0000DB1D0000}"/>
    <cellStyle name="Comma 2 3 3 2 5 2 4" xfId="3815" xr:uid="{00000000-0005-0000-0000-0000DC1D0000}"/>
    <cellStyle name="Comma 2 3 3 2 5 2 4 2" xfId="13110" xr:uid="{00000000-0005-0000-0000-0000DD1D0000}"/>
    <cellStyle name="Comma 2 3 3 2 5 2 4 3" xfId="6926" xr:uid="{00000000-0005-0000-0000-0000DE1D0000}"/>
    <cellStyle name="Comma 2 3 3 2 5 2 5" xfId="10018" xr:uid="{00000000-0005-0000-0000-0000DF1D0000}"/>
    <cellStyle name="Comma 2 3 3 2 5 2 6" xfId="5056" xr:uid="{00000000-0005-0000-0000-0000E01D0000}"/>
    <cellStyle name="Comma 2 3 3 2 5 3" xfId="1047" xr:uid="{00000000-0005-0000-0000-0000E11D0000}"/>
    <cellStyle name="Comma 2 3 3 2 5 3 2" xfId="2269" xr:uid="{00000000-0005-0000-0000-0000E21D0000}"/>
    <cellStyle name="Comma 2 3 3 2 5 3 2 2" xfId="11564" xr:uid="{00000000-0005-0000-0000-0000E31D0000}"/>
    <cellStyle name="Comma 2 3 3 2 5 3 2 3" xfId="8472" xr:uid="{00000000-0005-0000-0000-0000E41D0000}"/>
    <cellStyle name="Comma 2 3 3 2 5 3 3" xfId="4139" xr:uid="{00000000-0005-0000-0000-0000E51D0000}"/>
    <cellStyle name="Comma 2 3 3 2 5 3 3 2" xfId="13434" xr:uid="{00000000-0005-0000-0000-0000E61D0000}"/>
    <cellStyle name="Comma 2 3 3 2 5 3 3 3" xfId="7250" xr:uid="{00000000-0005-0000-0000-0000E71D0000}"/>
    <cellStyle name="Comma 2 3 3 2 5 3 4" xfId="10342" xr:uid="{00000000-0005-0000-0000-0000E81D0000}"/>
    <cellStyle name="Comma 2 3 3 2 5 3 5" xfId="5380" xr:uid="{00000000-0005-0000-0000-0000E91D0000}"/>
    <cellStyle name="Comma 2 3 3 2 5 4" xfId="616" xr:uid="{00000000-0005-0000-0000-0000EA1D0000}"/>
    <cellStyle name="Comma 2 3 3 2 5 4 2" xfId="2773" xr:uid="{00000000-0005-0000-0000-0000EB1D0000}"/>
    <cellStyle name="Comma 2 3 3 2 5 4 2 2" xfId="12068" xr:uid="{00000000-0005-0000-0000-0000EC1D0000}"/>
    <cellStyle name="Comma 2 3 3 2 5 4 2 3" xfId="8976" xr:uid="{00000000-0005-0000-0000-0000ED1D0000}"/>
    <cellStyle name="Comma 2 3 3 2 5 4 3" xfId="3708" xr:uid="{00000000-0005-0000-0000-0000EE1D0000}"/>
    <cellStyle name="Comma 2 3 3 2 5 4 3 2" xfId="13003" xr:uid="{00000000-0005-0000-0000-0000EF1D0000}"/>
    <cellStyle name="Comma 2 3 3 2 5 4 3 3" xfId="6819" xr:uid="{00000000-0005-0000-0000-0000F01D0000}"/>
    <cellStyle name="Comma 2 3 3 2 5 4 4" xfId="9911" xr:uid="{00000000-0005-0000-0000-0000F11D0000}"/>
    <cellStyle name="Comma 2 3 3 2 5 4 5" xfId="5884" xr:uid="{00000000-0005-0000-0000-0000F21D0000}"/>
    <cellStyle name="Comma 2 3 3 2 5 5" xfId="1838" xr:uid="{00000000-0005-0000-0000-0000F31D0000}"/>
    <cellStyle name="Comma 2 3 3 2 5 5 2" xfId="11133" xr:uid="{00000000-0005-0000-0000-0000F41D0000}"/>
    <cellStyle name="Comma 2 3 3 2 5 5 3" xfId="8041" xr:uid="{00000000-0005-0000-0000-0000F51D0000}"/>
    <cellStyle name="Comma 2 3 3 2 5 6" xfId="3204" xr:uid="{00000000-0005-0000-0000-0000F61D0000}"/>
    <cellStyle name="Comma 2 3 3 2 5 6 2" xfId="12499" xr:uid="{00000000-0005-0000-0000-0000F71D0000}"/>
    <cellStyle name="Comma 2 3 3 2 5 6 3" xfId="6315" xr:uid="{00000000-0005-0000-0000-0000F81D0000}"/>
    <cellStyle name="Comma 2 3 3 2 5 7" xfId="9407" xr:uid="{00000000-0005-0000-0000-0000F91D0000}"/>
    <cellStyle name="Comma 2 3 3 2 5 8" xfId="4949" xr:uid="{00000000-0005-0000-0000-0000FA1D0000}"/>
    <cellStyle name="Comma 2 3 3 2 6" xfId="649" xr:uid="{00000000-0005-0000-0000-0000FB1D0000}"/>
    <cellStyle name="Comma 2 3 3 2 6 2" xfId="1297" xr:uid="{00000000-0005-0000-0000-0000FC1D0000}"/>
    <cellStyle name="Comma 2 3 3 2 6 2 2" xfId="2806" xr:uid="{00000000-0005-0000-0000-0000FD1D0000}"/>
    <cellStyle name="Comma 2 3 3 2 6 2 2 2" xfId="12101" xr:uid="{00000000-0005-0000-0000-0000FE1D0000}"/>
    <cellStyle name="Comma 2 3 3 2 6 2 2 3" xfId="9009" xr:uid="{00000000-0005-0000-0000-0000FF1D0000}"/>
    <cellStyle name="Comma 2 3 3 2 6 2 3" xfId="4389" xr:uid="{00000000-0005-0000-0000-0000001E0000}"/>
    <cellStyle name="Comma 2 3 3 2 6 2 3 2" xfId="13684" xr:uid="{00000000-0005-0000-0000-0000011E0000}"/>
    <cellStyle name="Comma 2 3 3 2 6 2 3 3" xfId="7500" xr:uid="{00000000-0005-0000-0000-0000021E0000}"/>
    <cellStyle name="Comma 2 3 3 2 6 2 4" xfId="10592" xr:uid="{00000000-0005-0000-0000-0000031E0000}"/>
    <cellStyle name="Comma 2 3 3 2 6 2 5" xfId="5917" xr:uid="{00000000-0005-0000-0000-0000041E0000}"/>
    <cellStyle name="Comma 2 3 3 2 6 3" xfId="1871" xr:uid="{00000000-0005-0000-0000-0000051E0000}"/>
    <cellStyle name="Comma 2 3 3 2 6 3 2" xfId="11166" xr:uid="{00000000-0005-0000-0000-0000061E0000}"/>
    <cellStyle name="Comma 2 3 3 2 6 3 3" xfId="8074" xr:uid="{00000000-0005-0000-0000-0000071E0000}"/>
    <cellStyle name="Comma 2 3 3 2 6 4" xfId="3741" xr:uid="{00000000-0005-0000-0000-0000081E0000}"/>
    <cellStyle name="Comma 2 3 3 2 6 4 2" xfId="13036" xr:uid="{00000000-0005-0000-0000-0000091E0000}"/>
    <cellStyle name="Comma 2 3 3 2 6 4 3" xfId="6852" xr:uid="{00000000-0005-0000-0000-00000A1E0000}"/>
    <cellStyle name="Comma 2 3 3 2 6 5" xfId="9944" xr:uid="{00000000-0005-0000-0000-00000B1E0000}"/>
    <cellStyle name="Comma 2 3 3 2 6 6" xfId="4982" xr:uid="{00000000-0005-0000-0000-00000C1E0000}"/>
    <cellStyle name="Comma 2 3 3 2 7" xfId="973" xr:uid="{00000000-0005-0000-0000-00000D1E0000}"/>
    <cellStyle name="Comma 2 3 3 2 7 2" xfId="2195" xr:uid="{00000000-0005-0000-0000-00000E1E0000}"/>
    <cellStyle name="Comma 2 3 3 2 7 2 2" xfId="11490" xr:uid="{00000000-0005-0000-0000-00000F1E0000}"/>
    <cellStyle name="Comma 2 3 3 2 7 2 3" xfId="8398" xr:uid="{00000000-0005-0000-0000-0000101E0000}"/>
    <cellStyle name="Comma 2 3 3 2 7 3" xfId="4065" xr:uid="{00000000-0005-0000-0000-0000111E0000}"/>
    <cellStyle name="Comma 2 3 3 2 7 3 2" xfId="13360" xr:uid="{00000000-0005-0000-0000-0000121E0000}"/>
    <cellStyle name="Comma 2 3 3 2 7 3 3" xfId="7176" xr:uid="{00000000-0005-0000-0000-0000131E0000}"/>
    <cellStyle name="Comma 2 3 3 2 7 4" xfId="10268" xr:uid="{00000000-0005-0000-0000-0000141E0000}"/>
    <cellStyle name="Comma 2 3 3 2 7 5" xfId="5306" xr:uid="{00000000-0005-0000-0000-0000151E0000}"/>
    <cellStyle name="Comma 2 3 3 2 8" xfId="379" xr:uid="{00000000-0005-0000-0000-0000161E0000}"/>
    <cellStyle name="Comma 2 3 3 2 8 2" xfId="2536" xr:uid="{00000000-0005-0000-0000-0000171E0000}"/>
    <cellStyle name="Comma 2 3 3 2 8 2 2" xfId="11831" xr:uid="{00000000-0005-0000-0000-0000181E0000}"/>
    <cellStyle name="Comma 2 3 3 2 8 2 3" xfId="8739" xr:uid="{00000000-0005-0000-0000-0000191E0000}"/>
    <cellStyle name="Comma 2 3 3 2 8 3" xfId="3471" xr:uid="{00000000-0005-0000-0000-00001A1E0000}"/>
    <cellStyle name="Comma 2 3 3 2 8 3 2" xfId="12766" xr:uid="{00000000-0005-0000-0000-00001B1E0000}"/>
    <cellStyle name="Comma 2 3 3 2 8 3 3" xfId="6582" xr:uid="{00000000-0005-0000-0000-00001C1E0000}"/>
    <cellStyle name="Comma 2 3 3 2 8 4" xfId="9674" xr:uid="{00000000-0005-0000-0000-00001D1E0000}"/>
    <cellStyle name="Comma 2 3 3 2 8 5" xfId="5647" xr:uid="{00000000-0005-0000-0000-00001E1E0000}"/>
    <cellStyle name="Comma 2 3 3 2 9" xfId="1601" xr:uid="{00000000-0005-0000-0000-00001F1E0000}"/>
    <cellStyle name="Comma 2 3 3 2 9 2" xfId="10896" xr:uid="{00000000-0005-0000-0000-0000201E0000}"/>
    <cellStyle name="Comma 2 3 3 2 9 3" xfId="7804" xr:uid="{00000000-0005-0000-0000-0000211E0000}"/>
    <cellStyle name="Comma 2 3 3 3" xfId="57" xr:uid="{00000000-0005-0000-0000-0000221E0000}"/>
    <cellStyle name="Comma 2 3 3 3 10" xfId="9352" xr:uid="{00000000-0005-0000-0000-0000231E0000}"/>
    <cellStyle name="Comma 2 3 3 3 11" xfId="4730" xr:uid="{00000000-0005-0000-0000-0000241E0000}"/>
    <cellStyle name="Comma 2 3 3 3 2" xfId="219" xr:uid="{00000000-0005-0000-0000-0000251E0000}"/>
    <cellStyle name="Comma 2 3 3 3 2 2" xfId="830" xr:uid="{00000000-0005-0000-0000-0000261E0000}"/>
    <cellStyle name="Comma 2 3 3 3 2 2 2" xfId="1441" xr:uid="{00000000-0005-0000-0000-0000271E0000}"/>
    <cellStyle name="Comma 2 3 3 3 2 2 2 2" xfId="2987" xr:uid="{00000000-0005-0000-0000-0000281E0000}"/>
    <cellStyle name="Comma 2 3 3 3 2 2 2 2 2" xfId="12282" xr:uid="{00000000-0005-0000-0000-0000291E0000}"/>
    <cellStyle name="Comma 2 3 3 3 2 2 2 2 3" xfId="9190" xr:uid="{00000000-0005-0000-0000-00002A1E0000}"/>
    <cellStyle name="Comma 2 3 3 3 2 2 2 3" xfId="4533" xr:uid="{00000000-0005-0000-0000-00002B1E0000}"/>
    <cellStyle name="Comma 2 3 3 3 2 2 2 3 2" xfId="13828" xr:uid="{00000000-0005-0000-0000-00002C1E0000}"/>
    <cellStyle name="Comma 2 3 3 3 2 2 2 3 3" xfId="7644" xr:uid="{00000000-0005-0000-0000-00002D1E0000}"/>
    <cellStyle name="Comma 2 3 3 3 2 2 2 4" xfId="10736" xr:uid="{00000000-0005-0000-0000-00002E1E0000}"/>
    <cellStyle name="Comma 2 3 3 3 2 2 2 5" xfId="6098" xr:uid="{00000000-0005-0000-0000-00002F1E0000}"/>
    <cellStyle name="Comma 2 3 3 3 2 2 3" xfId="2052" xr:uid="{00000000-0005-0000-0000-0000301E0000}"/>
    <cellStyle name="Comma 2 3 3 3 2 2 3 2" xfId="11347" xr:uid="{00000000-0005-0000-0000-0000311E0000}"/>
    <cellStyle name="Comma 2 3 3 3 2 2 3 3" xfId="8255" xr:uid="{00000000-0005-0000-0000-0000321E0000}"/>
    <cellStyle name="Comma 2 3 3 3 2 2 4" xfId="3922" xr:uid="{00000000-0005-0000-0000-0000331E0000}"/>
    <cellStyle name="Comma 2 3 3 3 2 2 4 2" xfId="13217" xr:uid="{00000000-0005-0000-0000-0000341E0000}"/>
    <cellStyle name="Comma 2 3 3 3 2 2 4 3" xfId="7033" xr:uid="{00000000-0005-0000-0000-0000351E0000}"/>
    <cellStyle name="Comma 2 3 3 3 2 2 5" xfId="10125" xr:uid="{00000000-0005-0000-0000-0000361E0000}"/>
    <cellStyle name="Comma 2 3 3 3 2 2 6" xfId="5163" xr:uid="{00000000-0005-0000-0000-0000371E0000}"/>
    <cellStyle name="Comma 2 3 3 3 2 3" xfId="1154" xr:uid="{00000000-0005-0000-0000-0000381E0000}"/>
    <cellStyle name="Comma 2 3 3 3 2 3 2" xfId="2376" xr:uid="{00000000-0005-0000-0000-0000391E0000}"/>
    <cellStyle name="Comma 2 3 3 3 2 3 2 2" xfId="11671" xr:uid="{00000000-0005-0000-0000-00003A1E0000}"/>
    <cellStyle name="Comma 2 3 3 3 2 3 2 3" xfId="8579" xr:uid="{00000000-0005-0000-0000-00003B1E0000}"/>
    <cellStyle name="Comma 2 3 3 3 2 3 3" xfId="4246" xr:uid="{00000000-0005-0000-0000-00003C1E0000}"/>
    <cellStyle name="Comma 2 3 3 3 2 3 3 2" xfId="13541" xr:uid="{00000000-0005-0000-0000-00003D1E0000}"/>
    <cellStyle name="Comma 2 3 3 3 2 3 3 3" xfId="7357" xr:uid="{00000000-0005-0000-0000-00003E1E0000}"/>
    <cellStyle name="Comma 2 3 3 3 2 3 4" xfId="10449" xr:uid="{00000000-0005-0000-0000-00003F1E0000}"/>
    <cellStyle name="Comma 2 3 3 3 2 3 5" xfId="5487" xr:uid="{00000000-0005-0000-0000-0000401E0000}"/>
    <cellStyle name="Comma 2 3 3 3 2 4" xfId="559" xr:uid="{00000000-0005-0000-0000-0000411E0000}"/>
    <cellStyle name="Comma 2 3 3 3 2 4 2" xfId="2716" xr:uid="{00000000-0005-0000-0000-0000421E0000}"/>
    <cellStyle name="Comma 2 3 3 3 2 4 2 2" xfId="12011" xr:uid="{00000000-0005-0000-0000-0000431E0000}"/>
    <cellStyle name="Comma 2 3 3 3 2 4 2 3" xfId="8919" xr:uid="{00000000-0005-0000-0000-0000441E0000}"/>
    <cellStyle name="Comma 2 3 3 3 2 4 3" xfId="3651" xr:uid="{00000000-0005-0000-0000-0000451E0000}"/>
    <cellStyle name="Comma 2 3 3 3 2 4 3 2" xfId="12946" xr:uid="{00000000-0005-0000-0000-0000461E0000}"/>
    <cellStyle name="Comma 2 3 3 3 2 4 3 3" xfId="6762" xr:uid="{00000000-0005-0000-0000-0000471E0000}"/>
    <cellStyle name="Comma 2 3 3 3 2 4 4" xfId="9854" xr:uid="{00000000-0005-0000-0000-0000481E0000}"/>
    <cellStyle name="Comma 2 3 3 3 2 4 5" xfId="5827" xr:uid="{00000000-0005-0000-0000-0000491E0000}"/>
    <cellStyle name="Comma 2 3 3 3 2 5" xfId="1781" xr:uid="{00000000-0005-0000-0000-00004A1E0000}"/>
    <cellStyle name="Comma 2 3 3 3 2 5 2" xfId="11076" xr:uid="{00000000-0005-0000-0000-00004B1E0000}"/>
    <cellStyle name="Comma 2 3 3 3 2 5 3" xfId="7984" xr:uid="{00000000-0005-0000-0000-00004C1E0000}"/>
    <cellStyle name="Comma 2 3 3 3 2 6" xfId="3311" xr:uid="{00000000-0005-0000-0000-00004D1E0000}"/>
    <cellStyle name="Comma 2 3 3 3 2 6 2" xfId="12606" xr:uid="{00000000-0005-0000-0000-00004E1E0000}"/>
    <cellStyle name="Comma 2 3 3 3 2 6 3" xfId="6422" xr:uid="{00000000-0005-0000-0000-00004F1E0000}"/>
    <cellStyle name="Comma 2 3 3 3 2 7" xfId="9514" xr:uid="{00000000-0005-0000-0000-0000501E0000}"/>
    <cellStyle name="Comma 2 3 3 3 2 8" xfId="4892" xr:uid="{00000000-0005-0000-0000-0000511E0000}"/>
    <cellStyle name="Comma 2 3 3 3 3" xfId="292" xr:uid="{00000000-0005-0000-0000-0000521E0000}"/>
    <cellStyle name="Comma 2 3 3 3 3 2" xfId="903" xr:uid="{00000000-0005-0000-0000-0000531E0000}"/>
    <cellStyle name="Comma 2 3 3 3 3 2 2" xfId="1514" xr:uid="{00000000-0005-0000-0000-0000541E0000}"/>
    <cellStyle name="Comma 2 3 3 3 3 2 2 2" xfId="3060" xr:uid="{00000000-0005-0000-0000-0000551E0000}"/>
    <cellStyle name="Comma 2 3 3 3 3 2 2 2 2" xfId="12355" xr:uid="{00000000-0005-0000-0000-0000561E0000}"/>
    <cellStyle name="Comma 2 3 3 3 3 2 2 2 3" xfId="9263" xr:uid="{00000000-0005-0000-0000-0000571E0000}"/>
    <cellStyle name="Comma 2 3 3 3 3 2 2 3" xfId="4606" xr:uid="{00000000-0005-0000-0000-0000581E0000}"/>
    <cellStyle name="Comma 2 3 3 3 3 2 2 3 2" xfId="13901" xr:uid="{00000000-0005-0000-0000-0000591E0000}"/>
    <cellStyle name="Comma 2 3 3 3 3 2 2 3 3" xfId="7717" xr:uid="{00000000-0005-0000-0000-00005A1E0000}"/>
    <cellStyle name="Comma 2 3 3 3 3 2 2 4" xfId="10809" xr:uid="{00000000-0005-0000-0000-00005B1E0000}"/>
    <cellStyle name="Comma 2 3 3 3 3 2 2 5" xfId="6171" xr:uid="{00000000-0005-0000-0000-00005C1E0000}"/>
    <cellStyle name="Comma 2 3 3 3 3 2 3" xfId="2125" xr:uid="{00000000-0005-0000-0000-00005D1E0000}"/>
    <cellStyle name="Comma 2 3 3 3 3 2 3 2" xfId="11420" xr:uid="{00000000-0005-0000-0000-00005E1E0000}"/>
    <cellStyle name="Comma 2 3 3 3 3 2 3 3" xfId="8328" xr:uid="{00000000-0005-0000-0000-00005F1E0000}"/>
    <cellStyle name="Comma 2 3 3 3 3 2 4" xfId="3995" xr:uid="{00000000-0005-0000-0000-0000601E0000}"/>
    <cellStyle name="Comma 2 3 3 3 3 2 4 2" xfId="13290" xr:uid="{00000000-0005-0000-0000-0000611E0000}"/>
    <cellStyle name="Comma 2 3 3 3 3 2 4 3" xfId="7106" xr:uid="{00000000-0005-0000-0000-0000621E0000}"/>
    <cellStyle name="Comma 2 3 3 3 3 2 5" xfId="10198" xr:uid="{00000000-0005-0000-0000-0000631E0000}"/>
    <cellStyle name="Comma 2 3 3 3 3 2 6" xfId="5236" xr:uid="{00000000-0005-0000-0000-0000641E0000}"/>
    <cellStyle name="Comma 2 3 3 3 3 3" xfId="1227" xr:uid="{00000000-0005-0000-0000-0000651E0000}"/>
    <cellStyle name="Comma 2 3 3 3 3 3 2" xfId="2449" xr:uid="{00000000-0005-0000-0000-0000661E0000}"/>
    <cellStyle name="Comma 2 3 3 3 3 3 2 2" xfId="11744" xr:uid="{00000000-0005-0000-0000-0000671E0000}"/>
    <cellStyle name="Comma 2 3 3 3 3 3 2 3" xfId="8652" xr:uid="{00000000-0005-0000-0000-0000681E0000}"/>
    <cellStyle name="Comma 2 3 3 3 3 3 3" xfId="4319" xr:uid="{00000000-0005-0000-0000-0000691E0000}"/>
    <cellStyle name="Comma 2 3 3 3 3 3 3 2" xfId="13614" xr:uid="{00000000-0005-0000-0000-00006A1E0000}"/>
    <cellStyle name="Comma 2 3 3 3 3 3 3 3" xfId="7430" xr:uid="{00000000-0005-0000-0000-00006B1E0000}"/>
    <cellStyle name="Comma 2 3 3 3 3 3 4" xfId="10522" xr:uid="{00000000-0005-0000-0000-00006C1E0000}"/>
    <cellStyle name="Comma 2 3 3 3 3 3 5" xfId="5560" xr:uid="{00000000-0005-0000-0000-00006D1E0000}"/>
    <cellStyle name="Comma 2 3 3 3 3 4" xfId="470" xr:uid="{00000000-0005-0000-0000-00006E1E0000}"/>
    <cellStyle name="Comma 2 3 3 3 3 4 2" xfId="2627" xr:uid="{00000000-0005-0000-0000-00006F1E0000}"/>
    <cellStyle name="Comma 2 3 3 3 3 4 2 2" xfId="11922" xr:uid="{00000000-0005-0000-0000-0000701E0000}"/>
    <cellStyle name="Comma 2 3 3 3 3 4 2 3" xfId="8830" xr:uid="{00000000-0005-0000-0000-0000711E0000}"/>
    <cellStyle name="Comma 2 3 3 3 3 4 3" xfId="3562" xr:uid="{00000000-0005-0000-0000-0000721E0000}"/>
    <cellStyle name="Comma 2 3 3 3 3 4 3 2" xfId="12857" xr:uid="{00000000-0005-0000-0000-0000731E0000}"/>
    <cellStyle name="Comma 2 3 3 3 3 4 3 3" xfId="6673" xr:uid="{00000000-0005-0000-0000-0000741E0000}"/>
    <cellStyle name="Comma 2 3 3 3 3 4 4" xfId="9765" xr:uid="{00000000-0005-0000-0000-0000751E0000}"/>
    <cellStyle name="Comma 2 3 3 3 3 4 5" xfId="5738" xr:uid="{00000000-0005-0000-0000-0000761E0000}"/>
    <cellStyle name="Comma 2 3 3 3 3 5" xfId="1692" xr:uid="{00000000-0005-0000-0000-0000771E0000}"/>
    <cellStyle name="Comma 2 3 3 3 3 5 2" xfId="10987" xr:uid="{00000000-0005-0000-0000-0000781E0000}"/>
    <cellStyle name="Comma 2 3 3 3 3 5 3" xfId="7895" xr:uid="{00000000-0005-0000-0000-0000791E0000}"/>
    <cellStyle name="Comma 2 3 3 3 3 6" xfId="3384" xr:uid="{00000000-0005-0000-0000-00007A1E0000}"/>
    <cellStyle name="Comma 2 3 3 3 3 6 2" xfId="12679" xr:uid="{00000000-0005-0000-0000-00007B1E0000}"/>
    <cellStyle name="Comma 2 3 3 3 3 6 3" xfId="6495" xr:uid="{00000000-0005-0000-0000-00007C1E0000}"/>
    <cellStyle name="Comma 2 3 3 3 3 7" xfId="9587" xr:uid="{00000000-0005-0000-0000-00007D1E0000}"/>
    <cellStyle name="Comma 2 3 3 3 3 8" xfId="4803" xr:uid="{00000000-0005-0000-0000-00007E1E0000}"/>
    <cellStyle name="Comma 2 3 3 3 4" xfId="130" xr:uid="{00000000-0005-0000-0000-00007F1E0000}"/>
    <cellStyle name="Comma 2 3 3 3 4 2" xfId="1065" xr:uid="{00000000-0005-0000-0000-0000801E0000}"/>
    <cellStyle name="Comma 2 3 3 3 4 2 2" xfId="2287" xr:uid="{00000000-0005-0000-0000-0000811E0000}"/>
    <cellStyle name="Comma 2 3 3 3 4 2 2 2" xfId="11582" xr:uid="{00000000-0005-0000-0000-0000821E0000}"/>
    <cellStyle name="Comma 2 3 3 3 4 2 2 3" xfId="8490" xr:uid="{00000000-0005-0000-0000-0000831E0000}"/>
    <cellStyle name="Comma 2 3 3 3 4 2 3" xfId="4157" xr:uid="{00000000-0005-0000-0000-0000841E0000}"/>
    <cellStyle name="Comma 2 3 3 3 4 2 3 2" xfId="13452" xr:uid="{00000000-0005-0000-0000-0000851E0000}"/>
    <cellStyle name="Comma 2 3 3 3 4 2 3 3" xfId="7268" xr:uid="{00000000-0005-0000-0000-0000861E0000}"/>
    <cellStyle name="Comma 2 3 3 3 4 2 4" xfId="10360" xr:uid="{00000000-0005-0000-0000-0000871E0000}"/>
    <cellStyle name="Comma 2 3 3 3 4 2 5" xfId="5398" xr:uid="{00000000-0005-0000-0000-0000881E0000}"/>
    <cellStyle name="Comma 2 3 3 3 4 3" xfId="741" xr:uid="{00000000-0005-0000-0000-0000891E0000}"/>
    <cellStyle name="Comma 2 3 3 3 4 3 2" xfId="2898" xr:uid="{00000000-0005-0000-0000-00008A1E0000}"/>
    <cellStyle name="Comma 2 3 3 3 4 3 2 2" xfId="12193" xr:uid="{00000000-0005-0000-0000-00008B1E0000}"/>
    <cellStyle name="Comma 2 3 3 3 4 3 2 3" xfId="9101" xr:uid="{00000000-0005-0000-0000-00008C1E0000}"/>
    <cellStyle name="Comma 2 3 3 3 4 3 3" xfId="3833" xr:uid="{00000000-0005-0000-0000-00008D1E0000}"/>
    <cellStyle name="Comma 2 3 3 3 4 3 3 2" xfId="13128" xr:uid="{00000000-0005-0000-0000-00008E1E0000}"/>
    <cellStyle name="Comma 2 3 3 3 4 3 3 3" xfId="6944" xr:uid="{00000000-0005-0000-0000-00008F1E0000}"/>
    <cellStyle name="Comma 2 3 3 3 4 3 4" xfId="10036" xr:uid="{00000000-0005-0000-0000-0000901E0000}"/>
    <cellStyle name="Comma 2 3 3 3 4 3 5" xfId="6009" xr:uid="{00000000-0005-0000-0000-0000911E0000}"/>
    <cellStyle name="Comma 2 3 3 3 4 4" xfId="1963" xr:uid="{00000000-0005-0000-0000-0000921E0000}"/>
    <cellStyle name="Comma 2 3 3 3 4 4 2" xfId="11258" xr:uid="{00000000-0005-0000-0000-0000931E0000}"/>
    <cellStyle name="Comma 2 3 3 3 4 4 3" xfId="8166" xr:uid="{00000000-0005-0000-0000-0000941E0000}"/>
    <cellStyle name="Comma 2 3 3 3 4 5" xfId="3222" xr:uid="{00000000-0005-0000-0000-0000951E0000}"/>
    <cellStyle name="Comma 2 3 3 3 4 5 2" xfId="12517" xr:uid="{00000000-0005-0000-0000-0000961E0000}"/>
    <cellStyle name="Comma 2 3 3 3 4 5 3" xfId="6333" xr:uid="{00000000-0005-0000-0000-0000971E0000}"/>
    <cellStyle name="Comma 2 3 3 3 4 6" xfId="9425" xr:uid="{00000000-0005-0000-0000-0000981E0000}"/>
    <cellStyle name="Comma 2 3 3 3 4 7" xfId="5074" xr:uid="{00000000-0005-0000-0000-0000991E0000}"/>
    <cellStyle name="Comma 2 3 3 3 5" xfId="668" xr:uid="{00000000-0005-0000-0000-00009A1E0000}"/>
    <cellStyle name="Comma 2 3 3 3 5 2" xfId="1316" xr:uid="{00000000-0005-0000-0000-00009B1E0000}"/>
    <cellStyle name="Comma 2 3 3 3 5 2 2" xfId="2825" xr:uid="{00000000-0005-0000-0000-00009C1E0000}"/>
    <cellStyle name="Comma 2 3 3 3 5 2 2 2" xfId="12120" xr:uid="{00000000-0005-0000-0000-00009D1E0000}"/>
    <cellStyle name="Comma 2 3 3 3 5 2 2 3" xfId="9028" xr:uid="{00000000-0005-0000-0000-00009E1E0000}"/>
    <cellStyle name="Comma 2 3 3 3 5 2 3" xfId="4408" xr:uid="{00000000-0005-0000-0000-00009F1E0000}"/>
    <cellStyle name="Comma 2 3 3 3 5 2 3 2" xfId="13703" xr:uid="{00000000-0005-0000-0000-0000A01E0000}"/>
    <cellStyle name="Comma 2 3 3 3 5 2 3 3" xfId="7519" xr:uid="{00000000-0005-0000-0000-0000A11E0000}"/>
    <cellStyle name="Comma 2 3 3 3 5 2 4" xfId="10611" xr:uid="{00000000-0005-0000-0000-0000A21E0000}"/>
    <cellStyle name="Comma 2 3 3 3 5 2 5" xfId="5936" xr:uid="{00000000-0005-0000-0000-0000A31E0000}"/>
    <cellStyle name="Comma 2 3 3 3 5 3" xfId="1890" xr:uid="{00000000-0005-0000-0000-0000A41E0000}"/>
    <cellStyle name="Comma 2 3 3 3 5 3 2" xfId="11185" xr:uid="{00000000-0005-0000-0000-0000A51E0000}"/>
    <cellStyle name="Comma 2 3 3 3 5 3 3" xfId="8093" xr:uid="{00000000-0005-0000-0000-0000A61E0000}"/>
    <cellStyle name="Comma 2 3 3 3 5 4" xfId="3760" xr:uid="{00000000-0005-0000-0000-0000A71E0000}"/>
    <cellStyle name="Comma 2 3 3 3 5 4 2" xfId="13055" xr:uid="{00000000-0005-0000-0000-0000A81E0000}"/>
    <cellStyle name="Comma 2 3 3 3 5 4 3" xfId="6871" xr:uid="{00000000-0005-0000-0000-0000A91E0000}"/>
    <cellStyle name="Comma 2 3 3 3 5 5" xfId="9963" xr:uid="{00000000-0005-0000-0000-0000AA1E0000}"/>
    <cellStyle name="Comma 2 3 3 3 5 6" xfId="5001" xr:uid="{00000000-0005-0000-0000-0000AB1E0000}"/>
    <cellStyle name="Comma 2 3 3 3 6" xfId="992" xr:uid="{00000000-0005-0000-0000-0000AC1E0000}"/>
    <cellStyle name="Comma 2 3 3 3 6 2" xfId="2214" xr:uid="{00000000-0005-0000-0000-0000AD1E0000}"/>
    <cellStyle name="Comma 2 3 3 3 6 2 2" xfId="11509" xr:uid="{00000000-0005-0000-0000-0000AE1E0000}"/>
    <cellStyle name="Comma 2 3 3 3 6 2 3" xfId="8417" xr:uid="{00000000-0005-0000-0000-0000AF1E0000}"/>
    <cellStyle name="Comma 2 3 3 3 6 3" xfId="4084" xr:uid="{00000000-0005-0000-0000-0000B01E0000}"/>
    <cellStyle name="Comma 2 3 3 3 6 3 2" xfId="13379" xr:uid="{00000000-0005-0000-0000-0000B11E0000}"/>
    <cellStyle name="Comma 2 3 3 3 6 3 3" xfId="7195" xr:uid="{00000000-0005-0000-0000-0000B21E0000}"/>
    <cellStyle name="Comma 2 3 3 3 6 4" xfId="10287" xr:uid="{00000000-0005-0000-0000-0000B31E0000}"/>
    <cellStyle name="Comma 2 3 3 3 6 5" xfId="5325" xr:uid="{00000000-0005-0000-0000-0000B41E0000}"/>
    <cellStyle name="Comma 2 3 3 3 7" xfId="397" xr:uid="{00000000-0005-0000-0000-0000B51E0000}"/>
    <cellStyle name="Comma 2 3 3 3 7 2" xfId="2554" xr:uid="{00000000-0005-0000-0000-0000B61E0000}"/>
    <cellStyle name="Comma 2 3 3 3 7 2 2" xfId="11849" xr:uid="{00000000-0005-0000-0000-0000B71E0000}"/>
    <cellStyle name="Comma 2 3 3 3 7 2 3" xfId="8757" xr:uid="{00000000-0005-0000-0000-0000B81E0000}"/>
    <cellStyle name="Comma 2 3 3 3 7 3" xfId="3489" xr:uid="{00000000-0005-0000-0000-0000B91E0000}"/>
    <cellStyle name="Comma 2 3 3 3 7 3 2" xfId="12784" xr:uid="{00000000-0005-0000-0000-0000BA1E0000}"/>
    <cellStyle name="Comma 2 3 3 3 7 3 3" xfId="6600" xr:uid="{00000000-0005-0000-0000-0000BB1E0000}"/>
    <cellStyle name="Comma 2 3 3 3 7 4" xfId="9692" xr:uid="{00000000-0005-0000-0000-0000BC1E0000}"/>
    <cellStyle name="Comma 2 3 3 3 7 5" xfId="5665" xr:uid="{00000000-0005-0000-0000-0000BD1E0000}"/>
    <cellStyle name="Comma 2 3 3 3 8" xfId="1619" xr:uid="{00000000-0005-0000-0000-0000BE1E0000}"/>
    <cellStyle name="Comma 2 3 3 3 8 2" xfId="10914" xr:uid="{00000000-0005-0000-0000-0000BF1E0000}"/>
    <cellStyle name="Comma 2 3 3 3 8 3" xfId="7822" xr:uid="{00000000-0005-0000-0000-0000C01E0000}"/>
    <cellStyle name="Comma 2 3 3 3 9" xfId="3149" xr:uid="{00000000-0005-0000-0000-0000C11E0000}"/>
    <cellStyle name="Comma 2 3 3 3 9 2" xfId="12444" xr:uid="{00000000-0005-0000-0000-0000C21E0000}"/>
    <cellStyle name="Comma 2 3 3 3 9 3" xfId="6260" xr:uid="{00000000-0005-0000-0000-0000C31E0000}"/>
    <cellStyle name="Comma 2 3 3 4" xfId="183" xr:uid="{00000000-0005-0000-0000-0000C41E0000}"/>
    <cellStyle name="Comma 2 3 3 4 2" xfId="326" xr:uid="{00000000-0005-0000-0000-0000C51E0000}"/>
    <cellStyle name="Comma 2 3 3 4 2 2" xfId="937" xr:uid="{00000000-0005-0000-0000-0000C61E0000}"/>
    <cellStyle name="Comma 2 3 3 4 2 2 2" xfId="1548" xr:uid="{00000000-0005-0000-0000-0000C71E0000}"/>
    <cellStyle name="Comma 2 3 3 4 2 2 2 2" xfId="3094" xr:uid="{00000000-0005-0000-0000-0000C81E0000}"/>
    <cellStyle name="Comma 2 3 3 4 2 2 2 2 2" xfId="12389" xr:uid="{00000000-0005-0000-0000-0000C91E0000}"/>
    <cellStyle name="Comma 2 3 3 4 2 2 2 2 3" xfId="9297" xr:uid="{00000000-0005-0000-0000-0000CA1E0000}"/>
    <cellStyle name="Comma 2 3 3 4 2 2 2 3" xfId="4640" xr:uid="{00000000-0005-0000-0000-0000CB1E0000}"/>
    <cellStyle name="Comma 2 3 3 4 2 2 2 3 2" xfId="13935" xr:uid="{00000000-0005-0000-0000-0000CC1E0000}"/>
    <cellStyle name="Comma 2 3 3 4 2 2 2 3 3" xfId="7751" xr:uid="{00000000-0005-0000-0000-0000CD1E0000}"/>
    <cellStyle name="Comma 2 3 3 4 2 2 2 4" xfId="10843" xr:uid="{00000000-0005-0000-0000-0000CE1E0000}"/>
    <cellStyle name="Comma 2 3 3 4 2 2 2 5" xfId="6205" xr:uid="{00000000-0005-0000-0000-0000CF1E0000}"/>
    <cellStyle name="Comma 2 3 3 4 2 2 3" xfId="2159" xr:uid="{00000000-0005-0000-0000-0000D01E0000}"/>
    <cellStyle name="Comma 2 3 3 4 2 2 3 2" xfId="11454" xr:uid="{00000000-0005-0000-0000-0000D11E0000}"/>
    <cellStyle name="Comma 2 3 3 4 2 2 3 3" xfId="8362" xr:uid="{00000000-0005-0000-0000-0000D21E0000}"/>
    <cellStyle name="Comma 2 3 3 4 2 2 4" xfId="4029" xr:uid="{00000000-0005-0000-0000-0000D31E0000}"/>
    <cellStyle name="Comma 2 3 3 4 2 2 4 2" xfId="13324" xr:uid="{00000000-0005-0000-0000-0000D41E0000}"/>
    <cellStyle name="Comma 2 3 3 4 2 2 4 3" xfId="7140" xr:uid="{00000000-0005-0000-0000-0000D51E0000}"/>
    <cellStyle name="Comma 2 3 3 4 2 2 5" xfId="10232" xr:uid="{00000000-0005-0000-0000-0000D61E0000}"/>
    <cellStyle name="Comma 2 3 3 4 2 2 6" xfId="5270" xr:uid="{00000000-0005-0000-0000-0000D71E0000}"/>
    <cellStyle name="Comma 2 3 3 4 2 3" xfId="1261" xr:uid="{00000000-0005-0000-0000-0000D81E0000}"/>
    <cellStyle name="Comma 2 3 3 4 2 3 2" xfId="2483" xr:uid="{00000000-0005-0000-0000-0000D91E0000}"/>
    <cellStyle name="Comma 2 3 3 4 2 3 2 2" xfId="11778" xr:uid="{00000000-0005-0000-0000-0000DA1E0000}"/>
    <cellStyle name="Comma 2 3 3 4 2 3 2 3" xfId="8686" xr:uid="{00000000-0005-0000-0000-0000DB1E0000}"/>
    <cellStyle name="Comma 2 3 3 4 2 3 3" xfId="4353" xr:uid="{00000000-0005-0000-0000-0000DC1E0000}"/>
    <cellStyle name="Comma 2 3 3 4 2 3 3 2" xfId="13648" xr:uid="{00000000-0005-0000-0000-0000DD1E0000}"/>
    <cellStyle name="Comma 2 3 3 4 2 3 3 3" xfId="7464" xr:uid="{00000000-0005-0000-0000-0000DE1E0000}"/>
    <cellStyle name="Comma 2 3 3 4 2 3 4" xfId="10556" xr:uid="{00000000-0005-0000-0000-0000DF1E0000}"/>
    <cellStyle name="Comma 2 3 3 4 2 3 5" xfId="5594" xr:uid="{00000000-0005-0000-0000-0000E01E0000}"/>
    <cellStyle name="Comma 2 3 3 4 2 4" xfId="523" xr:uid="{00000000-0005-0000-0000-0000E11E0000}"/>
    <cellStyle name="Comma 2 3 3 4 2 4 2" xfId="2680" xr:uid="{00000000-0005-0000-0000-0000E21E0000}"/>
    <cellStyle name="Comma 2 3 3 4 2 4 2 2" xfId="11975" xr:uid="{00000000-0005-0000-0000-0000E31E0000}"/>
    <cellStyle name="Comma 2 3 3 4 2 4 2 3" xfId="8883" xr:uid="{00000000-0005-0000-0000-0000E41E0000}"/>
    <cellStyle name="Comma 2 3 3 4 2 4 3" xfId="3615" xr:uid="{00000000-0005-0000-0000-0000E51E0000}"/>
    <cellStyle name="Comma 2 3 3 4 2 4 3 2" xfId="12910" xr:uid="{00000000-0005-0000-0000-0000E61E0000}"/>
    <cellStyle name="Comma 2 3 3 4 2 4 3 3" xfId="6726" xr:uid="{00000000-0005-0000-0000-0000E71E0000}"/>
    <cellStyle name="Comma 2 3 3 4 2 4 4" xfId="9818" xr:uid="{00000000-0005-0000-0000-0000E81E0000}"/>
    <cellStyle name="Comma 2 3 3 4 2 4 5" xfId="5791" xr:uid="{00000000-0005-0000-0000-0000E91E0000}"/>
    <cellStyle name="Comma 2 3 3 4 2 5" xfId="1745" xr:uid="{00000000-0005-0000-0000-0000EA1E0000}"/>
    <cellStyle name="Comma 2 3 3 4 2 5 2" xfId="11040" xr:uid="{00000000-0005-0000-0000-0000EB1E0000}"/>
    <cellStyle name="Comma 2 3 3 4 2 5 3" xfId="7948" xr:uid="{00000000-0005-0000-0000-0000EC1E0000}"/>
    <cellStyle name="Comma 2 3 3 4 2 6" xfId="3418" xr:uid="{00000000-0005-0000-0000-0000ED1E0000}"/>
    <cellStyle name="Comma 2 3 3 4 2 6 2" xfId="12713" xr:uid="{00000000-0005-0000-0000-0000EE1E0000}"/>
    <cellStyle name="Comma 2 3 3 4 2 6 3" xfId="6529" xr:uid="{00000000-0005-0000-0000-0000EF1E0000}"/>
    <cellStyle name="Comma 2 3 3 4 2 7" xfId="9621" xr:uid="{00000000-0005-0000-0000-0000F01E0000}"/>
    <cellStyle name="Comma 2 3 3 4 2 8" xfId="4856" xr:uid="{00000000-0005-0000-0000-0000F11E0000}"/>
    <cellStyle name="Comma 2 3 3 4 3" xfId="794" xr:uid="{00000000-0005-0000-0000-0000F21E0000}"/>
    <cellStyle name="Comma 2 3 3 4 3 2" xfId="1405" xr:uid="{00000000-0005-0000-0000-0000F31E0000}"/>
    <cellStyle name="Comma 2 3 3 4 3 2 2" xfId="2951" xr:uid="{00000000-0005-0000-0000-0000F41E0000}"/>
    <cellStyle name="Comma 2 3 3 4 3 2 2 2" xfId="12246" xr:uid="{00000000-0005-0000-0000-0000F51E0000}"/>
    <cellStyle name="Comma 2 3 3 4 3 2 2 3" xfId="9154" xr:uid="{00000000-0005-0000-0000-0000F61E0000}"/>
    <cellStyle name="Comma 2 3 3 4 3 2 3" xfId="4497" xr:uid="{00000000-0005-0000-0000-0000F71E0000}"/>
    <cellStyle name="Comma 2 3 3 4 3 2 3 2" xfId="13792" xr:uid="{00000000-0005-0000-0000-0000F81E0000}"/>
    <cellStyle name="Comma 2 3 3 4 3 2 3 3" xfId="7608" xr:uid="{00000000-0005-0000-0000-0000F91E0000}"/>
    <cellStyle name="Comma 2 3 3 4 3 2 4" xfId="10700" xr:uid="{00000000-0005-0000-0000-0000FA1E0000}"/>
    <cellStyle name="Comma 2 3 3 4 3 2 5" xfId="6062" xr:uid="{00000000-0005-0000-0000-0000FB1E0000}"/>
    <cellStyle name="Comma 2 3 3 4 3 3" xfId="2016" xr:uid="{00000000-0005-0000-0000-0000FC1E0000}"/>
    <cellStyle name="Comma 2 3 3 4 3 3 2" xfId="11311" xr:uid="{00000000-0005-0000-0000-0000FD1E0000}"/>
    <cellStyle name="Comma 2 3 3 4 3 3 3" xfId="8219" xr:uid="{00000000-0005-0000-0000-0000FE1E0000}"/>
    <cellStyle name="Comma 2 3 3 4 3 4" xfId="3886" xr:uid="{00000000-0005-0000-0000-0000FF1E0000}"/>
    <cellStyle name="Comma 2 3 3 4 3 4 2" xfId="13181" xr:uid="{00000000-0005-0000-0000-0000001F0000}"/>
    <cellStyle name="Comma 2 3 3 4 3 4 3" xfId="6997" xr:uid="{00000000-0005-0000-0000-0000011F0000}"/>
    <cellStyle name="Comma 2 3 3 4 3 5" xfId="10089" xr:uid="{00000000-0005-0000-0000-0000021F0000}"/>
    <cellStyle name="Comma 2 3 3 4 3 6" xfId="5127" xr:uid="{00000000-0005-0000-0000-0000031F0000}"/>
    <cellStyle name="Comma 2 3 3 4 4" xfId="1118" xr:uid="{00000000-0005-0000-0000-0000041F0000}"/>
    <cellStyle name="Comma 2 3 3 4 4 2" xfId="2340" xr:uid="{00000000-0005-0000-0000-0000051F0000}"/>
    <cellStyle name="Comma 2 3 3 4 4 2 2" xfId="11635" xr:uid="{00000000-0005-0000-0000-0000061F0000}"/>
    <cellStyle name="Comma 2 3 3 4 4 2 3" xfId="8543" xr:uid="{00000000-0005-0000-0000-0000071F0000}"/>
    <cellStyle name="Comma 2 3 3 4 4 3" xfId="4210" xr:uid="{00000000-0005-0000-0000-0000081F0000}"/>
    <cellStyle name="Comma 2 3 3 4 4 3 2" xfId="13505" xr:uid="{00000000-0005-0000-0000-0000091F0000}"/>
    <cellStyle name="Comma 2 3 3 4 4 3 3" xfId="7321" xr:uid="{00000000-0005-0000-0000-00000A1F0000}"/>
    <cellStyle name="Comma 2 3 3 4 4 4" xfId="10413" xr:uid="{00000000-0005-0000-0000-00000B1F0000}"/>
    <cellStyle name="Comma 2 3 3 4 4 5" xfId="5451" xr:uid="{00000000-0005-0000-0000-00000C1F0000}"/>
    <cellStyle name="Comma 2 3 3 4 5" xfId="361" xr:uid="{00000000-0005-0000-0000-00000D1F0000}"/>
    <cellStyle name="Comma 2 3 3 4 5 2" xfId="2518" xr:uid="{00000000-0005-0000-0000-00000E1F0000}"/>
    <cellStyle name="Comma 2 3 3 4 5 2 2" xfId="11813" xr:uid="{00000000-0005-0000-0000-00000F1F0000}"/>
    <cellStyle name="Comma 2 3 3 4 5 2 3" xfId="8721" xr:uid="{00000000-0005-0000-0000-0000101F0000}"/>
    <cellStyle name="Comma 2 3 3 4 5 3" xfId="3453" xr:uid="{00000000-0005-0000-0000-0000111F0000}"/>
    <cellStyle name="Comma 2 3 3 4 5 3 2" xfId="12748" xr:uid="{00000000-0005-0000-0000-0000121F0000}"/>
    <cellStyle name="Comma 2 3 3 4 5 3 3" xfId="6564" xr:uid="{00000000-0005-0000-0000-0000131F0000}"/>
    <cellStyle name="Comma 2 3 3 4 5 4" xfId="9656" xr:uid="{00000000-0005-0000-0000-0000141F0000}"/>
    <cellStyle name="Comma 2 3 3 4 5 5" xfId="5629" xr:uid="{00000000-0005-0000-0000-0000151F0000}"/>
    <cellStyle name="Comma 2 3 3 4 6" xfId="1583" xr:uid="{00000000-0005-0000-0000-0000161F0000}"/>
    <cellStyle name="Comma 2 3 3 4 6 2" xfId="10878" xr:uid="{00000000-0005-0000-0000-0000171F0000}"/>
    <cellStyle name="Comma 2 3 3 4 6 3" xfId="7786" xr:uid="{00000000-0005-0000-0000-0000181F0000}"/>
    <cellStyle name="Comma 2 3 3 4 7" xfId="3275" xr:uid="{00000000-0005-0000-0000-0000191F0000}"/>
    <cellStyle name="Comma 2 3 3 4 7 2" xfId="12570" xr:uid="{00000000-0005-0000-0000-00001A1F0000}"/>
    <cellStyle name="Comma 2 3 3 4 7 3" xfId="6386" xr:uid="{00000000-0005-0000-0000-00001B1F0000}"/>
    <cellStyle name="Comma 2 3 3 4 8" xfId="9478" xr:uid="{00000000-0005-0000-0000-00001C1F0000}"/>
    <cellStyle name="Comma 2 3 3 4 9" xfId="4694" xr:uid="{00000000-0005-0000-0000-00001D1F0000}"/>
    <cellStyle name="Comma 2 3 3 5" xfId="164" xr:uid="{00000000-0005-0000-0000-00001E1F0000}"/>
    <cellStyle name="Comma 2 3 3 5 2" xfId="775" xr:uid="{00000000-0005-0000-0000-00001F1F0000}"/>
    <cellStyle name="Comma 2 3 3 5 2 2" xfId="1386" xr:uid="{00000000-0005-0000-0000-0000201F0000}"/>
    <cellStyle name="Comma 2 3 3 5 2 2 2" xfId="2932" xr:uid="{00000000-0005-0000-0000-0000211F0000}"/>
    <cellStyle name="Comma 2 3 3 5 2 2 2 2" xfId="12227" xr:uid="{00000000-0005-0000-0000-0000221F0000}"/>
    <cellStyle name="Comma 2 3 3 5 2 2 2 3" xfId="9135" xr:uid="{00000000-0005-0000-0000-0000231F0000}"/>
    <cellStyle name="Comma 2 3 3 5 2 2 3" xfId="4478" xr:uid="{00000000-0005-0000-0000-0000241F0000}"/>
    <cellStyle name="Comma 2 3 3 5 2 2 3 2" xfId="13773" xr:uid="{00000000-0005-0000-0000-0000251F0000}"/>
    <cellStyle name="Comma 2 3 3 5 2 2 3 3" xfId="7589" xr:uid="{00000000-0005-0000-0000-0000261F0000}"/>
    <cellStyle name="Comma 2 3 3 5 2 2 4" xfId="10681" xr:uid="{00000000-0005-0000-0000-0000271F0000}"/>
    <cellStyle name="Comma 2 3 3 5 2 2 5" xfId="6043" xr:uid="{00000000-0005-0000-0000-0000281F0000}"/>
    <cellStyle name="Comma 2 3 3 5 2 3" xfId="1997" xr:uid="{00000000-0005-0000-0000-0000291F0000}"/>
    <cellStyle name="Comma 2 3 3 5 2 3 2" xfId="11292" xr:uid="{00000000-0005-0000-0000-00002A1F0000}"/>
    <cellStyle name="Comma 2 3 3 5 2 3 3" xfId="8200" xr:uid="{00000000-0005-0000-0000-00002B1F0000}"/>
    <cellStyle name="Comma 2 3 3 5 2 4" xfId="3867" xr:uid="{00000000-0005-0000-0000-00002C1F0000}"/>
    <cellStyle name="Comma 2 3 3 5 2 4 2" xfId="13162" xr:uid="{00000000-0005-0000-0000-00002D1F0000}"/>
    <cellStyle name="Comma 2 3 3 5 2 4 3" xfId="6978" xr:uid="{00000000-0005-0000-0000-00002E1F0000}"/>
    <cellStyle name="Comma 2 3 3 5 2 5" xfId="10070" xr:uid="{00000000-0005-0000-0000-00002F1F0000}"/>
    <cellStyle name="Comma 2 3 3 5 2 6" xfId="5108" xr:uid="{00000000-0005-0000-0000-0000301F0000}"/>
    <cellStyle name="Comma 2 3 3 5 3" xfId="1099" xr:uid="{00000000-0005-0000-0000-0000311F0000}"/>
    <cellStyle name="Comma 2 3 3 5 3 2" xfId="2321" xr:uid="{00000000-0005-0000-0000-0000321F0000}"/>
    <cellStyle name="Comma 2 3 3 5 3 2 2" xfId="11616" xr:uid="{00000000-0005-0000-0000-0000331F0000}"/>
    <cellStyle name="Comma 2 3 3 5 3 2 3" xfId="8524" xr:uid="{00000000-0005-0000-0000-0000341F0000}"/>
    <cellStyle name="Comma 2 3 3 5 3 3" xfId="4191" xr:uid="{00000000-0005-0000-0000-0000351F0000}"/>
    <cellStyle name="Comma 2 3 3 5 3 3 2" xfId="13486" xr:uid="{00000000-0005-0000-0000-0000361F0000}"/>
    <cellStyle name="Comma 2 3 3 5 3 3 3" xfId="7302" xr:uid="{00000000-0005-0000-0000-0000371F0000}"/>
    <cellStyle name="Comma 2 3 3 5 3 4" xfId="10394" xr:uid="{00000000-0005-0000-0000-0000381F0000}"/>
    <cellStyle name="Comma 2 3 3 5 3 5" xfId="5432" xr:uid="{00000000-0005-0000-0000-0000391F0000}"/>
    <cellStyle name="Comma 2 3 3 5 4" xfId="504" xr:uid="{00000000-0005-0000-0000-00003A1F0000}"/>
    <cellStyle name="Comma 2 3 3 5 4 2" xfId="2661" xr:uid="{00000000-0005-0000-0000-00003B1F0000}"/>
    <cellStyle name="Comma 2 3 3 5 4 2 2" xfId="11956" xr:uid="{00000000-0005-0000-0000-00003C1F0000}"/>
    <cellStyle name="Comma 2 3 3 5 4 2 3" xfId="8864" xr:uid="{00000000-0005-0000-0000-00003D1F0000}"/>
    <cellStyle name="Comma 2 3 3 5 4 3" xfId="3596" xr:uid="{00000000-0005-0000-0000-00003E1F0000}"/>
    <cellStyle name="Comma 2 3 3 5 4 3 2" xfId="12891" xr:uid="{00000000-0005-0000-0000-00003F1F0000}"/>
    <cellStyle name="Comma 2 3 3 5 4 3 3" xfId="6707" xr:uid="{00000000-0005-0000-0000-0000401F0000}"/>
    <cellStyle name="Comma 2 3 3 5 4 4" xfId="9799" xr:uid="{00000000-0005-0000-0000-0000411F0000}"/>
    <cellStyle name="Comma 2 3 3 5 4 5" xfId="5772" xr:uid="{00000000-0005-0000-0000-0000421F0000}"/>
    <cellStyle name="Comma 2 3 3 5 5" xfId="1726" xr:uid="{00000000-0005-0000-0000-0000431F0000}"/>
    <cellStyle name="Comma 2 3 3 5 5 2" xfId="11021" xr:uid="{00000000-0005-0000-0000-0000441F0000}"/>
    <cellStyle name="Comma 2 3 3 5 5 3" xfId="7929" xr:uid="{00000000-0005-0000-0000-0000451F0000}"/>
    <cellStyle name="Comma 2 3 3 5 6" xfId="3256" xr:uid="{00000000-0005-0000-0000-0000461F0000}"/>
    <cellStyle name="Comma 2 3 3 5 6 2" xfId="12551" xr:uid="{00000000-0005-0000-0000-0000471F0000}"/>
    <cellStyle name="Comma 2 3 3 5 6 3" xfId="6367" xr:uid="{00000000-0005-0000-0000-0000481F0000}"/>
    <cellStyle name="Comma 2 3 3 5 7" xfId="9459" xr:uid="{00000000-0005-0000-0000-0000491F0000}"/>
    <cellStyle name="Comma 2 3 3 5 8" xfId="4837" xr:uid="{00000000-0005-0000-0000-00004A1F0000}"/>
    <cellStyle name="Comma 2 3 3 6" xfId="256" xr:uid="{00000000-0005-0000-0000-00004B1F0000}"/>
    <cellStyle name="Comma 2 3 3 6 2" xfId="867" xr:uid="{00000000-0005-0000-0000-00004C1F0000}"/>
    <cellStyle name="Comma 2 3 3 6 2 2" xfId="1478" xr:uid="{00000000-0005-0000-0000-00004D1F0000}"/>
    <cellStyle name="Comma 2 3 3 6 2 2 2" xfId="3024" xr:uid="{00000000-0005-0000-0000-00004E1F0000}"/>
    <cellStyle name="Comma 2 3 3 6 2 2 2 2" xfId="12319" xr:uid="{00000000-0005-0000-0000-00004F1F0000}"/>
    <cellStyle name="Comma 2 3 3 6 2 2 2 3" xfId="9227" xr:uid="{00000000-0005-0000-0000-0000501F0000}"/>
    <cellStyle name="Comma 2 3 3 6 2 2 3" xfId="4570" xr:uid="{00000000-0005-0000-0000-0000511F0000}"/>
    <cellStyle name="Comma 2 3 3 6 2 2 3 2" xfId="13865" xr:uid="{00000000-0005-0000-0000-0000521F0000}"/>
    <cellStyle name="Comma 2 3 3 6 2 2 3 3" xfId="7681" xr:uid="{00000000-0005-0000-0000-0000531F0000}"/>
    <cellStyle name="Comma 2 3 3 6 2 2 4" xfId="10773" xr:uid="{00000000-0005-0000-0000-0000541F0000}"/>
    <cellStyle name="Comma 2 3 3 6 2 2 5" xfId="6135" xr:uid="{00000000-0005-0000-0000-0000551F0000}"/>
    <cellStyle name="Comma 2 3 3 6 2 3" xfId="2089" xr:uid="{00000000-0005-0000-0000-0000561F0000}"/>
    <cellStyle name="Comma 2 3 3 6 2 3 2" xfId="11384" xr:uid="{00000000-0005-0000-0000-0000571F0000}"/>
    <cellStyle name="Comma 2 3 3 6 2 3 3" xfId="8292" xr:uid="{00000000-0005-0000-0000-0000581F0000}"/>
    <cellStyle name="Comma 2 3 3 6 2 4" xfId="3959" xr:uid="{00000000-0005-0000-0000-0000591F0000}"/>
    <cellStyle name="Comma 2 3 3 6 2 4 2" xfId="13254" xr:uid="{00000000-0005-0000-0000-00005A1F0000}"/>
    <cellStyle name="Comma 2 3 3 6 2 4 3" xfId="7070" xr:uid="{00000000-0005-0000-0000-00005B1F0000}"/>
    <cellStyle name="Comma 2 3 3 6 2 5" xfId="10162" xr:uid="{00000000-0005-0000-0000-00005C1F0000}"/>
    <cellStyle name="Comma 2 3 3 6 2 6" xfId="5200" xr:uid="{00000000-0005-0000-0000-00005D1F0000}"/>
    <cellStyle name="Comma 2 3 3 6 3" xfId="1191" xr:uid="{00000000-0005-0000-0000-00005E1F0000}"/>
    <cellStyle name="Comma 2 3 3 6 3 2" xfId="2413" xr:uid="{00000000-0005-0000-0000-00005F1F0000}"/>
    <cellStyle name="Comma 2 3 3 6 3 2 2" xfId="11708" xr:uid="{00000000-0005-0000-0000-0000601F0000}"/>
    <cellStyle name="Comma 2 3 3 6 3 2 3" xfId="8616" xr:uid="{00000000-0005-0000-0000-0000611F0000}"/>
    <cellStyle name="Comma 2 3 3 6 3 3" xfId="4283" xr:uid="{00000000-0005-0000-0000-0000621F0000}"/>
    <cellStyle name="Comma 2 3 3 6 3 3 2" xfId="13578" xr:uid="{00000000-0005-0000-0000-0000631F0000}"/>
    <cellStyle name="Comma 2 3 3 6 3 3 3" xfId="7394" xr:uid="{00000000-0005-0000-0000-0000641F0000}"/>
    <cellStyle name="Comma 2 3 3 6 3 4" xfId="10486" xr:uid="{00000000-0005-0000-0000-0000651F0000}"/>
    <cellStyle name="Comma 2 3 3 6 3 5" xfId="5524" xr:uid="{00000000-0005-0000-0000-0000661F0000}"/>
    <cellStyle name="Comma 2 3 3 6 4" xfId="434" xr:uid="{00000000-0005-0000-0000-0000671F0000}"/>
    <cellStyle name="Comma 2 3 3 6 4 2" xfId="2591" xr:uid="{00000000-0005-0000-0000-0000681F0000}"/>
    <cellStyle name="Comma 2 3 3 6 4 2 2" xfId="11886" xr:uid="{00000000-0005-0000-0000-0000691F0000}"/>
    <cellStyle name="Comma 2 3 3 6 4 2 3" xfId="8794" xr:uid="{00000000-0005-0000-0000-00006A1F0000}"/>
    <cellStyle name="Comma 2 3 3 6 4 3" xfId="3526" xr:uid="{00000000-0005-0000-0000-00006B1F0000}"/>
    <cellStyle name="Comma 2 3 3 6 4 3 2" xfId="12821" xr:uid="{00000000-0005-0000-0000-00006C1F0000}"/>
    <cellStyle name="Comma 2 3 3 6 4 3 3" xfId="6637" xr:uid="{00000000-0005-0000-0000-00006D1F0000}"/>
    <cellStyle name="Comma 2 3 3 6 4 4" xfId="9729" xr:uid="{00000000-0005-0000-0000-00006E1F0000}"/>
    <cellStyle name="Comma 2 3 3 6 4 5" xfId="5702" xr:uid="{00000000-0005-0000-0000-00006F1F0000}"/>
    <cellStyle name="Comma 2 3 3 6 5" xfId="1656" xr:uid="{00000000-0005-0000-0000-0000701F0000}"/>
    <cellStyle name="Comma 2 3 3 6 5 2" xfId="10951" xr:uid="{00000000-0005-0000-0000-0000711F0000}"/>
    <cellStyle name="Comma 2 3 3 6 5 3" xfId="7859" xr:uid="{00000000-0005-0000-0000-0000721F0000}"/>
    <cellStyle name="Comma 2 3 3 6 6" xfId="3348" xr:uid="{00000000-0005-0000-0000-0000731F0000}"/>
    <cellStyle name="Comma 2 3 3 6 6 2" xfId="12643" xr:uid="{00000000-0005-0000-0000-0000741F0000}"/>
    <cellStyle name="Comma 2 3 3 6 6 3" xfId="6459" xr:uid="{00000000-0005-0000-0000-0000751F0000}"/>
    <cellStyle name="Comma 2 3 3 6 7" xfId="9551" xr:uid="{00000000-0005-0000-0000-0000761F0000}"/>
    <cellStyle name="Comma 2 3 3 6 8" xfId="4767" xr:uid="{00000000-0005-0000-0000-0000771F0000}"/>
    <cellStyle name="Comma 2 3 3 7" xfId="94" xr:uid="{00000000-0005-0000-0000-0000781F0000}"/>
    <cellStyle name="Comma 2 3 3 7 2" xfId="705" xr:uid="{00000000-0005-0000-0000-0000791F0000}"/>
    <cellStyle name="Comma 2 3 3 7 2 2" xfId="1352" xr:uid="{00000000-0005-0000-0000-00007A1F0000}"/>
    <cellStyle name="Comma 2 3 3 7 2 2 2" xfId="2862" xr:uid="{00000000-0005-0000-0000-00007B1F0000}"/>
    <cellStyle name="Comma 2 3 3 7 2 2 2 2" xfId="12157" xr:uid="{00000000-0005-0000-0000-00007C1F0000}"/>
    <cellStyle name="Comma 2 3 3 7 2 2 2 3" xfId="9065" xr:uid="{00000000-0005-0000-0000-00007D1F0000}"/>
    <cellStyle name="Comma 2 3 3 7 2 2 3" xfId="4444" xr:uid="{00000000-0005-0000-0000-00007E1F0000}"/>
    <cellStyle name="Comma 2 3 3 7 2 2 3 2" xfId="13739" xr:uid="{00000000-0005-0000-0000-00007F1F0000}"/>
    <cellStyle name="Comma 2 3 3 7 2 2 3 3" xfId="7555" xr:uid="{00000000-0005-0000-0000-0000801F0000}"/>
    <cellStyle name="Comma 2 3 3 7 2 2 4" xfId="10647" xr:uid="{00000000-0005-0000-0000-0000811F0000}"/>
    <cellStyle name="Comma 2 3 3 7 2 2 5" xfId="5973" xr:uid="{00000000-0005-0000-0000-0000821F0000}"/>
    <cellStyle name="Comma 2 3 3 7 2 3" xfId="1927" xr:uid="{00000000-0005-0000-0000-0000831F0000}"/>
    <cellStyle name="Comma 2 3 3 7 2 3 2" xfId="11222" xr:uid="{00000000-0005-0000-0000-0000841F0000}"/>
    <cellStyle name="Comma 2 3 3 7 2 3 3" xfId="8130" xr:uid="{00000000-0005-0000-0000-0000851F0000}"/>
    <cellStyle name="Comma 2 3 3 7 2 4" xfId="3797" xr:uid="{00000000-0005-0000-0000-0000861F0000}"/>
    <cellStyle name="Comma 2 3 3 7 2 4 2" xfId="13092" xr:uid="{00000000-0005-0000-0000-0000871F0000}"/>
    <cellStyle name="Comma 2 3 3 7 2 4 3" xfId="6908" xr:uid="{00000000-0005-0000-0000-0000881F0000}"/>
    <cellStyle name="Comma 2 3 3 7 2 5" xfId="10000" xr:uid="{00000000-0005-0000-0000-0000891F0000}"/>
    <cellStyle name="Comma 2 3 3 7 2 6" xfId="5038" xr:uid="{00000000-0005-0000-0000-00008A1F0000}"/>
    <cellStyle name="Comma 2 3 3 7 3" xfId="1029" xr:uid="{00000000-0005-0000-0000-00008B1F0000}"/>
    <cellStyle name="Comma 2 3 3 7 3 2" xfId="2251" xr:uid="{00000000-0005-0000-0000-00008C1F0000}"/>
    <cellStyle name="Comma 2 3 3 7 3 2 2" xfId="11546" xr:uid="{00000000-0005-0000-0000-00008D1F0000}"/>
    <cellStyle name="Comma 2 3 3 7 3 2 3" xfId="8454" xr:uid="{00000000-0005-0000-0000-00008E1F0000}"/>
    <cellStyle name="Comma 2 3 3 7 3 3" xfId="4121" xr:uid="{00000000-0005-0000-0000-00008F1F0000}"/>
    <cellStyle name="Comma 2 3 3 7 3 3 2" xfId="13416" xr:uid="{00000000-0005-0000-0000-0000901F0000}"/>
    <cellStyle name="Comma 2 3 3 7 3 3 3" xfId="7232" xr:uid="{00000000-0005-0000-0000-0000911F0000}"/>
    <cellStyle name="Comma 2 3 3 7 3 4" xfId="10324" xr:uid="{00000000-0005-0000-0000-0000921F0000}"/>
    <cellStyle name="Comma 2 3 3 7 3 5" xfId="5362" xr:uid="{00000000-0005-0000-0000-0000931F0000}"/>
    <cellStyle name="Comma 2 3 3 7 4" xfId="609" xr:uid="{00000000-0005-0000-0000-0000941F0000}"/>
    <cellStyle name="Comma 2 3 3 7 4 2" xfId="2766" xr:uid="{00000000-0005-0000-0000-0000951F0000}"/>
    <cellStyle name="Comma 2 3 3 7 4 2 2" xfId="12061" xr:uid="{00000000-0005-0000-0000-0000961F0000}"/>
    <cellStyle name="Comma 2 3 3 7 4 2 3" xfId="8969" xr:uid="{00000000-0005-0000-0000-0000971F0000}"/>
    <cellStyle name="Comma 2 3 3 7 4 3" xfId="3701" xr:uid="{00000000-0005-0000-0000-0000981F0000}"/>
    <cellStyle name="Comma 2 3 3 7 4 3 2" xfId="12996" xr:uid="{00000000-0005-0000-0000-0000991F0000}"/>
    <cellStyle name="Comma 2 3 3 7 4 3 3" xfId="6812" xr:uid="{00000000-0005-0000-0000-00009A1F0000}"/>
    <cellStyle name="Comma 2 3 3 7 4 4" xfId="9904" xr:uid="{00000000-0005-0000-0000-00009B1F0000}"/>
    <cellStyle name="Comma 2 3 3 7 4 5" xfId="5877" xr:uid="{00000000-0005-0000-0000-00009C1F0000}"/>
    <cellStyle name="Comma 2 3 3 7 5" xfId="1831" xr:uid="{00000000-0005-0000-0000-00009D1F0000}"/>
    <cellStyle name="Comma 2 3 3 7 5 2" xfId="11126" xr:uid="{00000000-0005-0000-0000-00009E1F0000}"/>
    <cellStyle name="Comma 2 3 3 7 5 3" xfId="8034" xr:uid="{00000000-0005-0000-0000-00009F1F0000}"/>
    <cellStyle name="Comma 2 3 3 7 6" xfId="3186" xr:uid="{00000000-0005-0000-0000-0000A01F0000}"/>
    <cellStyle name="Comma 2 3 3 7 6 2" xfId="12481" xr:uid="{00000000-0005-0000-0000-0000A11F0000}"/>
    <cellStyle name="Comma 2 3 3 7 6 3" xfId="6297" xr:uid="{00000000-0005-0000-0000-0000A21F0000}"/>
    <cellStyle name="Comma 2 3 3 7 7" xfId="9389" xr:uid="{00000000-0005-0000-0000-0000A31F0000}"/>
    <cellStyle name="Comma 2 3 3 7 8" xfId="4942" xr:uid="{00000000-0005-0000-0000-0000A41F0000}"/>
    <cellStyle name="Comma 2 3 3 8" xfId="631" xr:uid="{00000000-0005-0000-0000-0000A51F0000}"/>
    <cellStyle name="Comma 2 3 3 8 2" xfId="1279" xr:uid="{00000000-0005-0000-0000-0000A61F0000}"/>
    <cellStyle name="Comma 2 3 3 8 2 2" xfId="2788" xr:uid="{00000000-0005-0000-0000-0000A71F0000}"/>
    <cellStyle name="Comma 2 3 3 8 2 2 2" xfId="12083" xr:uid="{00000000-0005-0000-0000-0000A81F0000}"/>
    <cellStyle name="Comma 2 3 3 8 2 2 3" xfId="8991" xr:uid="{00000000-0005-0000-0000-0000A91F0000}"/>
    <cellStyle name="Comma 2 3 3 8 2 3" xfId="4371" xr:uid="{00000000-0005-0000-0000-0000AA1F0000}"/>
    <cellStyle name="Comma 2 3 3 8 2 3 2" xfId="13666" xr:uid="{00000000-0005-0000-0000-0000AB1F0000}"/>
    <cellStyle name="Comma 2 3 3 8 2 3 3" xfId="7482" xr:uid="{00000000-0005-0000-0000-0000AC1F0000}"/>
    <cellStyle name="Comma 2 3 3 8 2 4" xfId="10574" xr:uid="{00000000-0005-0000-0000-0000AD1F0000}"/>
    <cellStyle name="Comma 2 3 3 8 2 5" xfId="5899" xr:uid="{00000000-0005-0000-0000-0000AE1F0000}"/>
    <cellStyle name="Comma 2 3 3 8 3" xfId="1853" xr:uid="{00000000-0005-0000-0000-0000AF1F0000}"/>
    <cellStyle name="Comma 2 3 3 8 3 2" xfId="11148" xr:uid="{00000000-0005-0000-0000-0000B01F0000}"/>
    <cellStyle name="Comma 2 3 3 8 3 3" xfId="8056" xr:uid="{00000000-0005-0000-0000-0000B11F0000}"/>
    <cellStyle name="Comma 2 3 3 8 4" xfId="3723" xr:uid="{00000000-0005-0000-0000-0000B21F0000}"/>
    <cellStyle name="Comma 2 3 3 8 4 2" xfId="13018" xr:uid="{00000000-0005-0000-0000-0000B31F0000}"/>
    <cellStyle name="Comma 2 3 3 8 4 3" xfId="6834" xr:uid="{00000000-0005-0000-0000-0000B41F0000}"/>
    <cellStyle name="Comma 2 3 3 8 5" xfId="9926" xr:uid="{00000000-0005-0000-0000-0000B51F0000}"/>
    <cellStyle name="Comma 2 3 3 8 6" xfId="4964" xr:uid="{00000000-0005-0000-0000-0000B61F0000}"/>
    <cellStyle name="Comma 2 3 3 9" xfId="955" xr:uid="{00000000-0005-0000-0000-0000B71F0000}"/>
    <cellStyle name="Comma 2 3 3 9 2" xfId="2177" xr:uid="{00000000-0005-0000-0000-0000B81F0000}"/>
    <cellStyle name="Comma 2 3 3 9 2 2" xfId="11472" xr:uid="{00000000-0005-0000-0000-0000B91F0000}"/>
    <cellStyle name="Comma 2 3 3 9 2 3" xfId="8380" xr:uid="{00000000-0005-0000-0000-0000BA1F0000}"/>
    <cellStyle name="Comma 2 3 3 9 3" xfId="4047" xr:uid="{00000000-0005-0000-0000-0000BB1F0000}"/>
    <cellStyle name="Comma 2 3 3 9 3 2" xfId="13342" xr:uid="{00000000-0005-0000-0000-0000BC1F0000}"/>
    <cellStyle name="Comma 2 3 3 9 3 3" xfId="7158" xr:uid="{00000000-0005-0000-0000-0000BD1F0000}"/>
    <cellStyle name="Comma 2 3 3 9 4" xfId="10250" xr:uid="{00000000-0005-0000-0000-0000BE1F0000}"/>
    <cellStyle name="Comma 2 3 3 9 5" xfId="5288" xr:uid="{00000000-0005-0000-0000-0000BF1F0000}"/>
    <cellStyle name="Comma 2 3 4" xfId="30" xr:uid="{00000000-0005-0000-0000-0000C01F0000}"/>
    <cellStyle name="Comma 2 3 4 10" xfId="3122" xr:uid="{00000000-0005-0000-0000-0000C11F0000}"/>
    <cellStyle name="Comma 2 3 4 10 2" xfId="12417" xr:uid="{00000000-0005-0000-0000-0000C21F0000}"/>
    <cellStyle name="Comma 2 3 4 10 3" xfId="6233" xr:uid="{00000000-0005-0000-0000-0000C31F0000}"/>
    <cellStyle name="Comma 2 3 4 11" xfId="9325" xr:uid="{00000000-0005-0000-0000-0000C41F0000}"/>
    <cellStyle name="Comma 2 3 4 12" xfId="4704" xr:uid="{00000000-0005-0000-0000-0000C51F0000}"/>
    <cellStyle name="Comma 2 3 4 2" xfId="67" xr:uid="{00000000-0005-0000-0000-0000C61F0000}"/>
    <cellStyle name="Comma 2 3 4 2 10" xfId="9362" xr:uid="{00000000-0005-0000-0000-0000C71F0000}"/>
    <cellStyle name="Comma 2 3 4 2 11" xfId="4740" xr:uid="{00000000-0005-0000-0000-0000C81F0000}"/>
    <cellStyle name="Comma 2 3 4 2 2" xfId="229" xr:uid="{00000000-0005-0000-0000-0000C91F0000}"/>
    <cellStyle name="Comma 2 3 4 2 2 2" xfId="840" xr:uid="{00000000-0005-0000-0000-0000CA1F0000}"/>
    <cellStyle name="Comma 2 3 4 2 2 2 2" xfId="1451" xr:uid="{00000000-0005-0000-0000-0000CB1F0000}"/>
    <cellStyle name="Comma 2 3 4 2 2 2 2 2" xfId="2997" xr:uid="{00000000-0005-0000-0000-0000CC1F0000}"/>
    <cellStyle name="Comma 2 3 4 2 2 2 2 2 2" xfId="12292" xr:uid="{00000000-0005-0000-0000-0000CD1F0000}"/>
    <cellStyle name="Comma 2 3 4 2 2 2 2 2 3" xfId="9200" xr:uid="{00000000-0005-0000-0000-0000CE1F0000}"/>
    <cellStyle name="Comma 2 3 4 2 2 2 2 3" xfId="4543" xr:uid="{00000000-0005-0000-0000-0000CF1F0000}"/>
    <cellStyle name="Comma 2 3 4 2 2 2 2 3 2" xfId="13838" xr:uid="{00000000-0005-0000-0000-0000D01F0000}"/>
    <cellStyle name="Comma 2 3 4 2 2 2 2 3 3" xfId="7654" xr:uid="{00000000-0005-0000-0000-0000D11F0000}"/>
    <cellStyle name="Comma 2 3 4 2 2 2 2 4" xfId="10746" xr:uid="{00000000-0005-0000-0000-0000D21F0000}"/>
    <cellStyle name="Comma 2 3 4 2 2 2 2 5" xfId="6108" xr:uid="{00000000-0005-0000-0000-0000D31F0000}"/>
    <cellStyle name="Comma 2 3 4 2 2 2 3" xfId="2062" xr:uid="{00000000-0005-0000-0000-0000D41F0000}"/>
    <cellStyle name="Comma 2 3 4 2 2 2 3 2" xfId="11357" xr:uid="{00000000-0005-0000-0000-0000D51F0000}"/>
    <cellStyle name="Comma 2 3 4 2 2 2 3 3" xfId="8265" xr:uid="{00000000-0005-0000-0000-0000D61F0000}"/>
    <cellStyle name="Comma 2 3 4 2 2 2 4" xfId="3932" xr:uid="{00000000-0005-0000-0000-0000D71F0000}"/>
    <cellStyle name="Comma 2 3 4 2 2 2 4 2" xfId="13227" xr:uid="{00000000-0005-0000-0000-0000D81F0000}"/>
    <cellStyle name="Comma 2 3 4 2 2 2 4 3" xfId="7043" xr:uid="{00000000-0005-0000-0000-0000D91F0000}"/>
    <cellStyle name="Comma 2 3 4 2 2 2 5" xfId="10135" xr:uid="{00000000-0005-0000-0000-0000DA1F0000}"/>
    <cellStyle name="Comma 2 3 4 2 2 2 6" xfId="5173" xr:uid="{00000000-0005-0000-0000-0000DB1F0000}"/>
    <cellStyle name="Comma 2 3 4 2 2 3" xfId="1164" xr:uid="{00000000-0005-0000-0000-0000DC1F0000}"/>
    <cellStyle name="Comma 2 3 4 2 2 3 2" xfId="2386" xr:uid="{00000000-0005-0000-0000-0000DD1F0000}"/>
    <cellStyle name="Comma 2 3 4 2 2 3 2 2" xfId="11681" xr:uid="{00000000-0005-0000-0000-0000DE1F0000}"/>
    <cellStyle name="Comma 2 3 4 2 2 3 2 3" xfId="8589" xr:uid="{00000000-0005-0000-0000-0000DF1F0000}"/>
    <cellStyle name="Comma 2 3 4 2 2 3 3" xfId="4256" xr:uid="{00000000-0005-0000-0000-0000E01F0000}"/>
    <cellStyle name="Comma 2 3 4 2 2 3 3 2" xfId="13551" xr:uid="{00000000-0005-0000-0000-0000E11F0000}"/>
    <cellStyle name="Comma 2 3 4 2 2 3 3 3" xfId="7367" xr:uid="{00000000-0005-0000-0000-0000E21F0000}"/>
    <cellStyle name="Comma 2 3 4 2 2 3 4" xfId="10459" xr:uid="{00000000-0005-0000-0000-0000E31F0000}"/>
    <cellStyle name="Comma 2 3 4 2 2 3 5" xfId="5497" xr:uid="{00000000-0005-0000-0000-0000E41F0000}"/>
    <cellStyle name="Comma 2 3 4 2 2 4" xfId="569" xr:uid="{00000000-0005-0000-0000-0000E51F0000}"/>
    <cellStyle name="Comma 2 3 4 2 2 4 2" xfId="2726" xr:uid="{00000000-0005-0000-0000-0000E61F0000}"/>
    <cellStyle name="Comma 2 3 4 2 2 4 2 2" xfId="12021" xr:uid="{00000000-0005-0000-0000-0000E71F0000}"/>
    <cellStyle name="Comma 2 3 4 2 2 4 2 3" xfId="8929" xr:uid="{00000000-0005-0000-0000-0000E81F0000}"/>
    <cellStyle name="Comma 2 3 4 2 2 4 3" xfId="3661" xr:uid="{00000000-0005-0000-0000-0000E91F0000}"/>
    <cellStyle name="Comma 2 3 4 2 2 4 3 2" xfId="12956" xr:uid="{00000000-0005-0000-0000-0000EA1F0000}"/>
    <cellStyle name="Comma 2 3 4 2 2 4 3 3" xfId="6772" xr:uid="{00000000-0005-0000-0000-0000EB1F0000}"/>
    <cellStyle name="Comma 2 3 4 2 2 4 4" xfId="9864" xr:uid="{00000000-0005-0000-0000-0000EC1F0000}"/>
    <cellStyle name="Comma 2 3 4 2 2 4 5" xfId="5837" xr:uid="{00000000-0005-0000-0000-0000ED1F0000}"/>
    <cellStyle name="Comma 2 3 4 2 2 5" xfId="1791" xr:uid="{00000000-0005-0000-0000-0000EE1F0000}"/>
    <cellStyle name="Comma 2 3 4 2 2 5 2" xfId="11086" xr:uid="{00000000-0005-0000-0000-0000EF1F0000}"/>
    <cellStyle name="Comma 2 3 4 2 2 5 3" xfId="7994" xr:uid="{00000000-0005-0000-0000-0000F01F0000}"/>
    <cellStyle name="Comma 2 3 4 2 2 6" xfId="3321" xr:uid="{00000000-0005-0000-0000-0000F11F0000}"/>
    <cellStyle name="Comma 2 3 4 2 2 6 2" xfId="12616" xr:uid="{00000000-0005-0000-0000-0000F21F0000}"/>
    <cellStyle name="Comma 2 3 4 2 2 6 3" xfId="6432" xr:uid="{00000000-0005-0000-0000-0000F31F0000}"/>
    <cellStyle name="Comma 2 3 4 2 2 7" xfId="9524" xr:uid="{00000000-0005-0000-0000-0000F41F0000}"/>
    <cellStyle name="Comma 2 3 4 2 2 8" xfId="4902" xr:uid="{00000000-0005-0000-0000-0000F51F0000}"/>
    <cellStyle name="Comma 2 3 4 2 3" xfId="302" xr:uid="{00000000-0005-0000-0000-0000F61F0000}"/>
    <cellStyle name="Comma 2 3 4 2 3 2" xfId="913" xr:uid="{00000000-0005-0000-0000-0000F71F0000}"/>
    <cellStyle name="Comma 2 3 4 2 3 2 2" xfId="1524" xr:uid="{00000000-0005-0000-0000-0000F81F0000}"/>
    <cellStyle name="Comma 2 3 4 2 3 2 2 2" xfId="3070" xr:uid="{00000000-0005-0000-0000-0000F91F0000}"/>
    <cellStyle name="Comma 2 3 4 2 3 2 2 2 2" xfId="12365" xr:uid="{00000000-0005-0000-0000-0000FA1F0000}"/>
    <cellStyle name="Comma 2 3 4 2 3 2 2 2 3" xfId="9273" xr:uid="{00000000-0005-0000-0000-0000FB1F0000}"/>
    <cellStyle name="Comma 2 3 4 2 3 2 2 3" xfId="4616" xr:uid="{00000000-0005-0000-0000-0000FC1F0000}"/>
    <cellStyle name="Comma 2 3 4 2 3 2 2 3 2" xfId="13911" xr:uid="{00000000-0005-0000-0000-0000FD1F0000}"/>
    <cellStyle name="Comma 2 3 4 2 3 2 2 3 3" xfId="7727" xr:uid="{00000000-0005-0000-0000-0000FE1F0000}"/>
    <cellStyle name="Comma 2 3 4 2 3 2 2 4" xfId="10819" xr:uid="{00000000-0005-0000-0000-0000FF1F0000}"/>
    <cellStyle name="Comma 2 3 4 2 3 2 2 5" xfId="6181" xr:uid="{00000000-0005-0000-0000-000000200000}"/>
    <cellStyle name="Comma 2 3 4 2 3 2 3" xfId="2135" xr:uid="{00000000-0005-0000-0000-000001200000}"/>
    <cellStyle name="Comma 2 3 4 2 3 2 3 2" xfId="11430" xr:uid="{00000000-0005-0000-0000-000002200000}"/>
    <cellStyle name="Comma 2 3 4 2 3 2 3 3" xfId="8338" xr:uid="{00000000-0005-0000-0000-000003200000}"/>
    <cellStyle name="Comma 2 3 4 2 3 2 4" xfId="4005" xr:uid="{00000000-0005-0000-0000-000004200000}"/>
    <cellStyle name="Comma 2 3 4 2 3 2 4 2" xfId="13300" xr:uid="{00000000-0005-0000-0000-000005200000}"/>
    <cellStyle name="Comma 2 3 4 2 3 2 4 3" xfId="7116" xr:uid="{00000000-0005-0000-0000-000006200000}"/>
    <cellStyle name="Comma 2 3 4 2 3 2 5" xfId="10208" xr:uid="{00000000-0005-0000-0000-000007200000}"/>
    <cellStyle name="Comma 2 3 4 2 3 2 6" xfId="5246" xr:uid="{00000000-0005-0000-0000-000008200000}"/>
    <cellStyle name="Comma 2 3 4 2 3 3" xfId="1237" xr:uid="{00000000-0005-0000-0000-000009200000}"/>
    <cellStyle name="Comma 2 3 4 2 3 3 2" xfId="2459" xr:uid="{00000000-0005-0000-0000-00000A200000}"/>
    <cellStyle name="Comma 2 3 4 2 3 3 2 2" xfId="11754" xr:uid="{00000000-0005-0000-0000-00000B200000}"/>
    <cellStyle name="Comma 2 3 4 2 3 3 2 3" xfId="8662" xr:uid="{00000000-0005-0000-0000-00000C200000}"/>
    <cellStyle name="Comma 2 3 4 2 3 3 3" xfId="4329" xr:uid="{00000000-0005-0000-0000-00000D200000}"/>
    <cellStyle name="Comma 2 3 4 2 3 3 3 2" xfId="13624" xr:uid="{00000000-0005-0000-0000-00000E200000}"/>
    <cellStyle name="Comma 2 3 4 2 3 3 3 3" xfId="7440" xr:uid="{00000000-0005-0000-0000-00000F200000}"/>
    <cellStyle name="Comma 2 3 4 2 3 3 4" xfId="10532" xr:uid="{00000000-0005-0000-0000-000010200000}"/>
    <cellStyle name="Comma 2 3 4 2 3 3 5" xfId="5570" xr:uid="{00000000-0005-0000-0000-000011200000}"/>
    <cellStyle name="Comma 2 3 4 2 3 4" xfId="480" xr:uid="{00000000-0005-0000-0000-000012200000}"/>
    <cellStyle name="Comma 2 3 4 2 3 4 2" xfId="2637" xr:uid="{00000000-0005-0000-0000-000013200000}"/>
    <cellStyle name="Comma 2 3 4 2 3 4 2 2" xfId="11932" xr:uid="{00000000-0005-0000-0000-000014200000}"/>
    <cellStyle name="Comma 2 3 4 2 3 4 2 3" xfId="8840" xr:uid="{00000000-0005-0000-0000-000015200000}"/>
    <cellStyle name="Comma 2 3 4 2 3 4 3" xfId="3572" xr:uid="{00000000-0005-0000-0000-000016200000}"/>
    <cellStyle name="Comma 2 3 4 2 3 4 3 2" xfId="12867" xr:uid="{00000000-0005-0000-0000-000017200000}"/>
    <cellStyle name="Comma 2 3 4 2 3 4 3 3" xfId="6683" xr:uid="{00000000-0005-0000-0000-000018200000}"/>
    <cellStyle name="Comma 2 3 4 2 3 4 4" xfId="9775" xr:uid="{00000000-0005-0000-0000-000019200000}"/>
    <cellStyle name="Comma 2 3 4 2 3 4 5" xfId="5748" xr:uid="{00000000-0005-0000-0000-00001A200000}"/>
    <cellStyle name="Comma 2 3 4 2 3 5" xfId="1702" xr:uid="{00000000-0005-0000-0000-00001B200000}"/>
    <cellStyle name="Comma 2 3 4 2 3 5 2" xfId="10997" xr:uid="{00000000-0005-0000-0000-00001C200000}"/>
    <cellStyle name="Comma 2 3 4 2 3 5 3" xfId="7905" xr:uid="{00000000-0005-0000-0000-00001D200000}"/>
    <cellStyle name="Comma 2 3 4 2 3 6" xfId="3394" xr:uid="{00000000-0005-0000-0000-00001E200000}"/>
    <cellStyle name="Comma 2 3 4 2 3 6 2" xfId="12689" xr:uid="{00000000-0005-0000-0000-00001F200000}"/>
    <cellStyle name="Comma 2 3 4 2 3 6 3" xfId="6505" xr:uid="{00000000-0005-0000-0000-000020200000}"/>
    <cellStyle name="Comma 2 3 4 2 3 7" xfId="9597" xr:uid="{00000000-0005-0000-0000-000021200000}"/>
    <cellStyle name="Comma 2 3 4 2 3 8" xfId="4813" xr:uid="{00000000-0005-0000-0000-000022200000}"/>
    <cellStyle name="Comma 2 3 4 2 4" xfId="140" xr:uid="{00000000-0005-0000-0000-000023200000}"/>
    <cellStyle name="Comma 2 3 4 2 4 2" xfId="1075" xr:uid="{00000000-0005-0000-0000-000024200000}"/>
    <cellStyle name="Comma 2 3 4 2 4 2 2" xfId="2297" xr:uid="{00000000-0005-0000-0000-000025200000}"/>
    <cellStyle name="Comma 2 3 4 2 4 2 2 2" xfId="11592" xr:uid="{00000000-0005-0000-0000-000026200000}"/>
    <cellStyle name="Comma 2 3 4 2 4 2 2 3" xfId="8500" xr:uid="{00000000-0005-0000-0000-000027200000}"/>
    <cellStyle name="Comma 2 3 4 2 4 2 3" xfId="4167" xr:uid="{00000000-0005-0000-0000-000028200000}"/>
    <cellStyle name="Comma 2 3 4 2 4 2 3 2" xfId="13462" xr:uid="{00000000-0005-0000-0000-000029200000}"/>
    <cellStyle name="Comma 2 3 4 2 4 2 3 3" xfId="7278" xr:uid="{00000000-0005-0000-0000-00002A200000}"/>
    <cellStyle name="Comma 2 3 4 2 4 2 4" xfId="10370" xr:uid="{00000000-0005-0000-0000-00002B200000}"/>
    <cellStyle name="Comma 2 3 4 2 4 2 5" xfId="5408" xr:uid="{00000000-0005-0000-0000-00002C200000}"/>
    <cellStyle name="Comma 2 3 4 2 4 3" xfId="751" xr:uid="{00000000-0005-0000-0000-00002D200000}"/>
    <cellStyle name="Comma 2 3 4 2 4 3 2" xfId="2908" xr:uid="{00000000-0005-0000-0000-00002E200000}"/>
    <cellStyle name="Comma 2 3 4 2 4 3 2 2" xfId="12203" xr:uid="{00000000-0005-0000-0000-00002F200000}"/>
    <cellStyle name="Comma 2 3 4 2 4 3 2 3" xfId="9111" xr:uid="{00000000-0005-0000-0000-000030200000}"/>
    <cellStyle name="Comma 2 3 4 2 4 3 3" xfId="3843" xr:uid="{00000000-0005-0000-0000-000031200000}"/>
    <cellStyle name="Comma 2 3 4 2 4 3 3 2" xfId="13138" xr:uid="{00000000-0005-0000-0000-000032200000}"/>
    <cellStyle name="Comma 2 3 4 2 4 3 3 3" xfId="6954" xr:uid="{00000000-0005-0000-0000-000033200000}"/>
    <cellStyle name="Comma 2 3 4 2 4 3 4" xfId="10046" xr:uid="{00000000-0005-0000-0000-000034200000}"/>
    <cellStyle name="Comma 2 3 4 2 4 3 5" xfId="6019" xr:uid="{00000000-0005-0000-0000-000035200000}"/>
    <cellStyle name="Comma 2 3 4 2 4 4" xfId="1973" xr:uid="{00000000-0005-0000-0000-000036200000}"/>
    <cellStyle name="Comma 2 3 4 2 4 4 2" xfId="11268" xr:uid="{00000000-0005-0000-0000-000037200000}"/>
    <cellStyle name="Comma 2 3 4 2 4 4 3" xfId="8176" xr:uid="{00000000-0005-0000-0000-000038200000}"/>
    <cellStyle name="Comma 2 3 4 2 4 5" xfId="3232" xr:uid="{00000000-0005-0000-0000-000039200000}"/>
    <cellStyle name="Comma 2 3 4 2 4 5 2" xfId="12527" xr:uid="{00000000-0005-0000-0000-00003A200000}"/>
    <cellStyle name="Comma 2 3 4 2 4 5 3" xfId="6343" xr:uid="{00000000-0005-0000-0000-00003B200000}"/>
    <cellStyle name="Comma 2 3 4 2 4 6" xfId="9435" xr:uid="{00000000-0005-0000-0000-00003C200000}"/>
    <cellStyle name="Comma 2 3 4 2 4 7" xfId="5084" xr:uid="{00000000-0005-0000-0000-00003D200000}"/>
    <cellStyle name="Comma 2 3 4 2 5" xfId="678" xr:uid="{00000000-0005-0000-0000-00003E200000}"/>
    <cellStyle name="Comma 2 3 4 2 5 2" xfId="1326" xr:uid="{00000000-0005-0000-0000-00003F200000}"/>
    <cellStyle name="Comma 2 3 4 2 5 2 2" xfId="2835" xr:uid="{00000000-0005-0000-0000-000040200000}"/>
    <cellStyle name="Comma 2 3 4 2 5 2 2 2" xfId="12130" xr:uid="{00000000-0005-0000-0000-000041200000}"/>
    <cellStyle name="Comma 2 3 4 2 5 2 2 3" xfId="9038" xr:uid="{00000000-0005-0000-0000-000042200000}"/>
    <cellStyle name="Comma 2 3 4 2 5 2 3" xfId="4418" xr:uid="{00000000-0005-0000-0000-000043200000}"/>
    <cellStyle name="Comma 2 3 4 2 5 2 3 2" xfId="13713" xr:uid="{00000000-0005-0000-0000-000044200000}"/>
    <cellStyle name="Comma 2 3 4 2 5 2 3 3" xfId="7529" xr:uid="{00000000-0005-0000-0000-000045200000}"/>
    <cellStyle name="Comma 2 3 4 2 5 2 4" xfId="10621" xr:uid="{00000000-0005-0000-0000-000046200000}"/>
    <cellStyle name="Comma 2 3 4 2 5 2 5" xfId="5946" xr:uid="{00000000-0005-0000-0000-000047200000}"/>
    <cellStyle name="Comma 2 3 4 2 5 3" xfId="1900" xr:uid="{00000000-0005-0000-0000-000048200000}"/>
    <cellStyle name="Comma 2 3 4 2 5 3 2" xfId="11195" xr:uid="{00000000-0005-0000-0000-000049200000}"/>
    <cellStyle name="Comma 2 3 4 2 5 3 3" xfId="8103" xr:uid="{00000000-0005-0000-0000-00004A200000}"/>
    <cellStyle name="Comma 2 3 4 2 5 4" xfId="3770" xr:uid="{00000000-0005-0000-0000-00004B200000}"/>
    <cellStyle name="Comma 2 3 4 2 5 4 2" xfId="13065" xr:uid="{00000000-0005-0000-0000-00004C200000}"/>
    <cellStyle name="Comma 2 3 4 2 5 4 3" xfId="6881" xr:uid="{00000000-0005-0000-0000-00004D200000}"/>
    <cellStyle name="Comma 2 3 4 2 5 5" xfId="9973" xr:uid="{00000000-0005-0000-0000-00004E200000}"/>
    <cellStyle name="Comma 2 3 4 2 5 6" xfId="5011" xr:uid="{00000000-0005-0000-0000-00004F200000}"/>
    <cellStyle name="Comma 2 3 4 2 6" xfId="1002" xr:uid="{00000000-0005-0000-0000-000050200000}"/>
    <cellStyle name="Comma 2 3 4 2 6 2" xfId="2224" xr:uid="{00000000-0005-0000-0000-000051200000}"/>
    <cellStyle name="Comma 2 3 4 2 6 2 2" xfId="11519" xr:uid="{00000000-0005-0000-0000-000052200000}"/>
    <cellStyle name="Comma 2 3 4 2 6 2 3" xfId="8427" xr:uid="{00000000-0005-0000-0000-000053200000}"/>
    <cellStyle name="Comma 2 3 4 2 6 3" xfId="4094" xr:uid="{00000000-0005-0000-0000-000054200000}"/>
    <cellStyle name="Comma 2 3 4 2 6 3 2" xfId="13389" xr:uid="{00000000-0005-0000-0000-000055200000}"/>
    <cellStyle name="Comma 2 3 4 2 6 3 3" xfId="7205" xr:uid="{00000000-0005-0000-0000-000056200000}"/>
    <cellStyle name="Comma 2 3 4 2 6 4" xfId="10297" xr:uid="{00000000-0005-0000-0000-000057200000}"/>
    <cellStyle name="Comma 2 3 4 2 6 5" xfId="5335" xr:uid="{00000000-0005-0000-0000-000058200000}"/>
    <cellStyle name="Comma 2 3 4 2 7" xfId="407" xr:uid="{00000000-0005-0000-0000-000059200000}"/>
    <cellStyle name="Comma 2 3 4 2 7 2" xfId="2564" xr:uid="{00000000-0005-0000-0000-00005A200000}"/>
    <cellStyle name="Comma 2 3 4 2 7 2 2" xfId="11859" xr:uid="{00000000-0005-0000-0000-00005B200000}"/>
    <cellStyle name="Comma 2 3 4 2 7 2 3" xfId="8767" xr:uid="{00000000-0005-0000-0000-00005C200000}"/>
    <cellStyle name="Comma 2 3 4 2 7 3" xfId="3499" xr:uid="{00000000-0005-0000-0000-00005D200000}"/>
    <cellStyle name="Comma 2 3 4 2 7 3 2" xfId="12794" xr:uid="{00000000-0005-0000-0000-00005E200000}"/>
    <cellStyle name="Comma 2 3 4 2 7 3 3" xfId="6610" xr:uid="{00000000-0005-0000-0000-00005F200000}"/>
    <cellStyle name="Comma 2 3 4 2 7 4" xfId="9702" xr:uid="{00000000-0005-0000-0000-000060200000}"/>
    <cellStyle name="Comma 2 3 4 2 7 5" xfId="5675" xr:uid="{00000000-0005-0000-0000-000061200000}"/>
    <cellStyle name="Comma 2 3 4 2 8" xfId="1629" xr:uid="{00000000-0005-0000-0000-000062200000}"/>
    <cellStyle name="Comma 2 3 4 2 8 2" xfId="10924" xr:uid="{00000000-0005-0000-0000-000063200000}"/>
    <cellStyle name="Comma 2 3 4 2 8 3" xfId="7832" xr:uid="{00000000-0005-0000-0000-000064200000}"/>
    <cellStyle name="Comma 2 3 4 2 9" xfId="3159" xr:uid="{00000000-0005-0000-0000-000065200000}"/>
    <cellStyle name="Comma 2 3 4 2 9 2" xfId="12454" xr:uid="{00000000-0005-0000-0000-000066200000}"/>
    <cellStyle name="Comma 2 3 4 2 9 3" xfId="6270" xr:uid="{00000000-0005-0000-0000-000067200000}"/>
    <cellStyle name="Comma 2 3 4 3" xfId="193" xr:uid="{00000000-0005-0000-0000-000068200000}"/>
    <cellStyle name="Comma 2 3 4 3 2" xfId="804" xr:uid="{00000000-0005-0000-0000-000069200000}"/>
    <cellStyle name="Comma 2 3 4 3 2 2" xfId="1415" xr:uid="{00000000-0005-0000-0000-00006A200000}"/>
    <cellStyle name="Comma 2 3 4 3 2 2 2" xfId="2961" xr:uid="{00000000-0005-0000-0000-00006B200000}"/>
    <cellStyle name="Comma 2 3 4 3 2 2 2 2" xfId="12256" xr:uid="{00000000-0005-0000-0000-00006C200000}"/>
    <cellStyle name="Comma 2 3 4 3 2 2 2 3" xfId="9164" xr:uid="{00000000-0005-0000-0000-00006D200000}"/>
    <cellStyle name="Comma 2 3 4 3 2 2 3" xfId="4507" xr:uid="{00000000-0005-0000-0000-00006E200000}"/>
    <cellStyle name="Comma 2 3 4 3 2 2 3 2" xfId="13802" xr:uid="{00000000-0005-0000-0000-00006F200000}"/>
    <cellStyle name="Comma 2 3 4 3 2 2 3 3" xfId="7618" xr:uid="{00000000-0005-0000-0000-000070200000}"/>
    <cellStyle name="Comma 2 3 4 3 2 2 4" xfId="10710" xr:uid="{00000000-0005-0000-0000-000071200000}"/>
    <cellStyle name="Comma 2 3 4 3 2 2 5" xfId="6072" xr:uid="{00000000-0005-0000-0000-000072200000}"/>
    <cellStyle name="Comma 2 3 4 3 2 3" xfId="2026" xr:uid="{00000000-0005-0000-0000-000073200000}"/>
    <cellStyle name="Comma 2 3 4 3 2 3 2" xfId="11321" xr:uid="{00000000-0005-0000-0000-000074200000}"/>
    <cellStyle name="Comma 2 3 4 3 2 3 3" xfId="8229" xr:uid="{00000000-0005-0000-0000-000075200000}"/>
    <cellStyle name="Comma 2 3 4 3 2 4" xfId="3896" xr:uid="{00000000-0005-0000-0000-000076200000}"/>
    <cellStyle name="Comma 2 3 4 3 2 4 2" xfId="13191" xr:uid="{00000000-0005-0000-0000-000077200000}"/>
    <cellStyle name="Comma 2 3 4 3 2 4 3" xfId="7007" xr:uid="{00000000-0005-0000-0000-000078200000}"/>
    <cellStyle name="Comma 2 3 4 3 2 5" xfId="10099" xr:uid="{00000000-0005-0000-0000-000079200000}"/>
    <cellStyle name="Comma 2 3 4 3 2 6" xfId="5137" xr:uid="{00000000-0005-0000-0000-00007A200000}"/>
    <cellStyle name="Comma 2 3 4 3 3" xfId="1128" xr:uid="{00000000-0005-0000-0000-00007B200000}"/>
    <cellStyle name="Comma 2 3 4 3 3 2" xfId="2350" xr:uid="{00000000-0005-0000-0000-00007C200000}"/>
    <cellStyle name="Comma 2 3 4 3 3 2 2" xfId="11645" xr:uid="{00000000-0005-0000-0000-00007D200000}"/>
    <cellStyle name="Comma 2 3 4 3 3 2 3" xfId="8553" xr:uid="{00000000-0005-0000-0000-00007E200000}"/>
    <cellStyle name="Comma 2 3 4 3 3 3" xfId="4220" xr:uid="{00000000-0005-0000-0000-00007F200000}"/>
    <cellStyle name="Comma 2 3 4 3 3 3 2" xfId="13515" xr:uid="{00000000-0005-0000-0000-000080200000}"/>
    <cellStyle name="Comma 2 3 4 3 3 3 3" xfId="7331" xr:uid="{00000000-0005-0000-0000-000081200000}"/>
    <cellStyle name="Comma 2 3 4 3 3 4" xfId="10423" xr:uid="{00000000-0005-0000-0000-000082200000}"/>
    <cellStyle name="Comma 2 3 4 3 3 5" xfId="5461" xr:uid="{00000000-0005-0000-0000-000083200000}"/>
    <cellStyle name="Comma 2 3 4 3 4" xfId="533" xr:uid="{00000000-0005-0000-0000-000084200000}"/>
    <cellStyle name="Comma 2 3 4 3 4 2" xfId="2690" xr:uid="{00000000-0005-0000-0000-000085200000}"/>
    <cellStyle name="Comma 2 3 4 3 4 2 2" xfId="11985" xr:uid="{00000000-0005-0000-0000-000086200000}"/>
    <cellStyle name="Comma 2 3 4 3 4 2 3" xfId="8893" xr:uid="{00000000-0005-0000-0000-000087200000}"/>
    <cellStyle name="Comma 2 3 4 3 4 3" xfId="3625" xr:uid="{00000000-0005-0000-0000-000088200000}"/>
    <cellStyle name="Comma 2 3 4 3 4 3 2" xfId="12920" xr:uid="{00000000-0005-0000-0000-000089200000}"/>
    <cellStyle name="Comma 2 3 4 3 4 3 3" xfId="6736" xr:uid="{00000000-0005-0000-0000-00008A200000}"/>
    <cellStyle name="Comma 2 3 4 3 4 4" xfId="9828" xr:uid="{00000000-0005-0000-0000-00008B200000}"/>
    <cellStyle name="Comma 2 3 4 3 4 5" xfId="5801" xr:uid="{00000000-0005-0000-0000-00008C200000}"/>
    <cellStyle name="Comma 2 3 4 3 5" xfId="1755" xr:uid="{00000000-0005-0000-0000-00008D200000}"/>
    <cellStyle name="Comma 2 3 4 3 5 2" xfId="11050" xr:uid="{00000000-0005-0000-0000-00008E200000}"/>
    <cellStyle name="Comma 2 3 4 3 5 3" xfId="7958" xr:uid="{00000000-0005-0000-0000-00008F200000}"/>
    <cellStyle name="Comma 2 3 4 3 6" xfId="3285" xr:uid="{00000000-0005-0000-0000-000090200000}"/>
    <cellStyle name="Comma 2 3 4 3 6 2" xfId="12580" xr:uid="{00000000-0005-0000-0000-000091200000}"/>
    <cellStyle name="Comma 2 3 4 3 6 3" xfId="6396" xr:uid="{00000000-0005-0000-0000-000092200000}"/>
    <cellStyle name="Comma 2 3 4 3 7" xfId="9488" xr:uid="{00000000-0005-0000-0000-000093200000}"/>
    <cellStyle name="Comma 2 3 4 3 8" xfId="4866" xr:uid="{00000000-0005-0000-0000-000094200000}"/>
    <cellStyle name="Comma 2 3 4 4" xfId="266" xr:uid="{00000000-0005-0000-0000-000095200000}"/>
    <cellStyle name="Comma 2 3 4 4 2" xfId="877" xr:uid="{00000000-0005-0000-0000-000096200000}"/>
    <cellStyle name="Comma 2 3 4 4 2 2" xfId="1488" xr:uid="{00000000-0005-0000-0000-000097200000}"/>
    <cellStyle name="Comma 2 3 4 4 2 2 2" xfId="3034" xr:uid="{00000000-0005-0000-0000-000098200000}"/>
    <cellStyle name="Comma 2 3 4 4 2 2 2 2" xfId="12329" xr:uid="{00000000-0005-0000-0000-000099200000}"/>
    <cellStyle name="Comma 2 3 4 4 2 2 2 3" xfId="9237" xr:uid="{00000000-0005-0000-0000-00009A200000}"/>
    <cellStyle name="Comma 2 3 4 4 2 2 3" xfId="4580" xr:uid="{00000000-0005-0000-0000-00009B200000}"/>
    <cellStyle name="Comma 2 3 4 4 2 2 3 2" xfId="13875" xr:uid="{00000000-0005-0000-0000-00009C200000}"/>
    <cellStyle name="Comma 2 3 4 4 2 2 3 3" xfId="7691" xr:uid="{00000000-0005-0000-0000-00009D200000}"/>
    <cellStyle name="Comma 2 3 4 4 2 2 4" xfId="10783" xr:uid="{00000000-0005-0000-0000-00009E200000}"/>
    <cellStyle name="Comma 2 3 4 4 2 2 5" xfId="6145" xr:uid="{00000000-0005-0000-0000-00009F200000}"/>
    <cellStyle name="Comma 2 3 4 4 2 3" xfId="2099" xr:uid="{00000000-0005-0000-0000-0000A0200000}"/>
    <cellStyle name="Comma 2 3 4 4 2 3 2" xfId="11394" xr:uid="{00000000-0005-0000-0000-0000A1200000}"/>
    <cellStyle name="Comma 2 3 4 4 2 3 3" xfId="8302" xr:uid="{00000000-0005-0000-0000-0000A2200000}"/>
    <cellStyle name="Comma 2 3 4 4 2 4" xfId="3969" xr:uid="{00000000-0005-0000-0000-0000A3200000}"/>
    <cellStyle name="Comma 2 3 4 4 2 4 2" xfId="13264" xr:uid="{00000000-0005-0000-0000-0000A4200000}"/>
    <cellStyle name="Comma 2 3 4 4 2 4 3" xfId="7080" xr:uid="{00000000-0005-0000-0000-0000A5200000}"/>
    <cellStyle name="Comma 2 3 4 4 2 5" xfId="10172" xr:uid="{00000000-0005-0000-0000-0000A6200000}"/>
    <cellStyle name="Comma 2 3 4 4 2 6" xfId="5210" xr:uid="{00000000-0005-0000-0000-0000A7200000}"/>
    <cellStyle name="Comma 2 3 4 4 3" xfId="1201" xr:uid="{00000000-0005-0000-0000-0000A8200000}"/>
    <cellStyle name="Comma 2 3 4 4 3 2" xfId="2423" xr:uid="{00000000-0005-0000-0000-0000A9200000}"/>
    <cellStyle name="Comma 2 3 4 4 3 2 2" xfId="11718" xr:uid="{00000000-0005-0000-0000-0000AA200000}"/>
    <cellStyle name="Comma 2 3 4 4 3 2 3" xfId="8626" xr:uid="{00000000-0005-0000-0000-0000AB200000}"/>
    <cellStyle name="Comma 2 3 4 4 3 3" xfId="4293" xr:uid="{00000000-0005-0000-0000-0000AC200000}"/>
    <cellStyle name="Comma 2 3 4 4 3 3 2" xfId="13588" xr:uid="{00000000-0005-0000-0000-0000AD200000}"/>
    <cellStyle name="Comma 2 3 4 4 3 3 3" xfId="7404" xr:uid="{00000000-0005-0000-0000-0000AE200000}"/>
    <cellStyle name="Comma 2 3 4 4 3 4" xfId="10496" xr:uid="{00000000-0005-0000-0000-0000AF200000}"/>
    <cellStyle name="Comma 2 3 4 4 3 5" xfId="5534" xr:uid="{00000000-0005-0000-0000-0000B0200000}"/>
    <cellStyle name="Comma 2 3 4 4 4" xfId="444" xr:uid="{00000000-0005-0000-0000-0000B1200000}"/>
    <cellStyle name="Comma 2 3 4 4 4 2" xfId="2601" xr:uid="{00000000-0005-0000-0000-0000B2200000}"/>
    <cellStyle name="Comma 2 3 4 4 4 2 2" xfId="11896" xr:uid="{00000000-0005-0000-0000-0000B3200000}"/>
    <cellStyle name="Comma 2 3 4 4 4 2 3" xfId="8804" xr:uid="{00000000-0005-0000-0000-0000B4200000}"/>
    <cellStyle name="Comma 2 3 4 4 4 3" xfId="3536" xr:uid="{00000000-0005-0000-0000-0000B5200000}"/>
    <cellStyle name="Comma 2 3 4 4 4 3 2" xfId="12831" xr:uid="{00000000-0005-0000-0000-0000B6200000}"/>
    <cellStyle name="Comma 2 3 4 4 4 3 3" xfId="6647" xr:uid="{00000000-0005-0000-0000-0000B7200000}"/>
    <cellStyle name="Comma 2 3 4 4 4 4" xfId="9739" xr:uid="{00000000-0005-0000-0000-0000B8200000}"/>
    <cellStyle name="Comma 2 3 4 4 4 5" xfId="5712" xr:uid="{00000000-0005-0000-0000-0000B9200000}"/>
    <cellStyle name="Comma 2 3 4 4 5" xfId="1666" xr:uid="{00000000-0005-0000-0000-0000BA200000}"/>
    <cellStyle name="Comma 2 3 4 4 5 2" xfId="10961" xr:uid="{00000000-0005-0000-0000-0000BB200000}"/>
    <cellStyle name="Comma 2 3 4 4 5 3" xfId="7869" xr:uid="{00000000-0005-0000-0000-0000BC200000}"/>
    <cellStyle name="Comma 2 3 4 4 6" xfId="3358" xr:uid="{00000000-0005-0000-0000-0000BD200000}"/>
    <cellStyle name="Comma 2 3 4 4 6 2" xfId="12653" xr:uid="{00000000-0005-0000-0000-0000BE200000}"/>
    <cellStyle name="Comma 2 3 4 4 6 3" xfId="6469" xr:uid="{00000000-0005-0000-0000-0000BF200000}"/>
    <cellStyle name="Comma 2 3 4 4 7" xfId="9561" xr:uid="{00000000-0005-0000-0000-0000C0200000}"/>
    <cellStyle name="Comma 2 3 4 4 8" xfId="4777" xr:uid="{00000000-0005-0000-0000-0000C1200000}"/>
    <cellStyle name="Comma 2 3 4 5" xfId="104" xr:uid="{00000000-0005-0000-0000-0000C2200000}"/>
    <cellStyle name="Comma 2 3 4 5 2" xfId="715" xr:uid="{00000000-0005-0000-0000-0000C3200000}"/>
    <cellStyle name="Comma 2 3 4 5 2 2" xfId="1362" xr:uid="{00000000-0005-0000-0000-0000C4200000}"/>
    <cellStyle name="Comma 2 3 4 5 2 2 2" xfId="2872" xr:uid="{00000000-0005-0000-0000-0000C5200000}"/>
    <cellStyle name="Comma 2 3 4 5 2 2 2 2" xfId="12167" xr:uid="{00000000-0005-0000-0000-0000C6200000}"/>
    <cellStyle name="Comma 2 3 4 5 2 2 2 3" xfId="9075" xr:uid="{00000000-0005-0000-0000-0000C7200000}"/>
    <cellStyle name="Comma 2 3 4 5 2 2 3" xfId="4454" xr:uid="{00000000-0005-0000-0000-0000C8200000}"/>
    <cellStyle name="Comma 2 3 4 5 2 2 3 2" xfId="13749" xr:uid="{00000000-0005-0000-0000-0000C9200000}"/>
    <cellStyle name="Comma 2 3 4 5 2 2 3 3" xfId="7565" xr:uid="{00000000-0005-0000-0000-0000CA200000}"/>
    <cellStyle name="Comma 2 3 4 5 2 2 4" xfId="10657" xr:uid="{00000000-0005-0000-0000-0000CB200000}"/>
    <cellStyle name="Comma 2 3 4 5 2 2 5" xfId="5983" xr:uid="{00000000-0005-0000-0000-0000CC200000}"/>
    <cellStyle name="Comma 2 3 4 5 2 3" xfId="1937" xr:uid="{00000000-0005-0000-0000-0000CD200000}"/>
    <cellStyle name="Comma 2 3 4 5 2 3 2" xfId="11232" xr:uid="{00000000-0005-0000-0000-0000CE200000}"/>
    <cellStyle name="Comma 2 3 4 5 2 3 3" xfId="8140" xr:uid="{00000000-0005-0000-0000-0000CF200000}"/>
    <cellStyle name="Comma 2 3 4 5 2 4" xfId="3807" xr:uid="{00000000-0005-0000-0000-0000D0200000}"/>
    <cellStyle name="Comma 2 3 4 5 2 4 2" xfId="13102" xr:uid="{00000000-0005-0000-0000-0000D1200000}"/>
    <cellStyle name="Comma 2 3 4 5 2 4 3" xfId="6918" xr:uid="{00000000-0005-0000-0000-0000D2200000}"/>
    <cellStyle name="Comma 2 3 4 5 2 5" xfId="10010" xr:uid="{00000000-0005-0000-0000-0000D3200000}"/>
    <cellStyle name="Comma 2 3 4 5 2 6" xfId="5048" xr:uid="{00000000-0005-0000-0000-0000D4200000}"/>
    <cellStyle name="Comma 2 3 4 5 3" xfId="1039" xr:uid="{00000000-0005-0000-0000-0000D5200000}"/>
    <cellStyle name="Comma 2 3 4 5 3 2" xfId="2261" xr:uid="{00000000-0005-0000-0000-0000D6200000}"/>
    <cellStyle name="Comma 2 3 4 5 3 2 2" xfId="11556" xr:uid="{00000000-0005-0000-0000-0000D7200000}"/>
    <cellStyle name="Comma 2 3 4 5 3 2 3" xfId="8464" xr:uid="{00000000-0005-0000-0000-0000D8200000}"/>
    <cellStyle name="Comma 2 3 4 5 3 3" xfId="4131" xr:uid="{00000000-0005-0000-0000-0000D9200000}"/>
    <cellStyle name="Comma 2 3 4 5 3 3 2" xfId="13426" xr:uid="{00000000-0005-0000-0000-0000DA200000}"/>
    <cellStyle name="Comma 2 3 4 5 3 3 3" xfId="7242" xr:uid="{00000000-0005-0000-0000-0000DB200000}"/>
    <cellStyle name="Comma 2 3 4 5 3 4" xfId="10334" xr:uid="{00000000-0005-0000-0000-0000DC200000}"/>
    <cellStyle name="Comma 2 3 4 5 3 5" xfId="5372" xr:uid="{00000000-0005-0000-0000-0000DD200000}"/>
    <cellStyle name="Comma 2 3 4 5 4" xfId="594" xr:uid="{00000000-0005-0000-0000-0000DE200000}"/>
    <cellStyle name="Comma 2 3 4 5 4 2" xfId="2751" xr:uid="{00000000-0005-0000-0000-0000DF200000}"/>
    <cellStyle name="Comma 2 3 4 5 4 2 2" xfId="12046" xr:uid="{00000000-0005-0000-0000-0000E0200000}"/>
    <cellStyle name="Comma 2 3 4 5 4 2 3" xfId="8954" xr:uid="{00000000-0005-0000-0000-0000E1200000}"/>
    <cellStyle name="Comma 2 3 4 5 4 3" xfId="3686" xr:uid="{00000000-0005-0000-0000-0000E2200000}"/>
    <cellStyle name="Comma 2 3 4 5 4 3 2" xfId="12981" xr:uid="{00000000-0005-0000-0000-0000E3200000}"/>
    <cellStyle name="Comma 2 3 4 5 4 3 3" xfId="6797" xr:uid="{00000000-0005-0000-0000-0000E4200000}"/>
    <cellStyle name="Comma 2 3 4 5 4 4" xfId="9889" xr:uid="{00000000-0005-0000-0000-0000E5200000}"/>
    <cellStyle name="Comma 2 3 4 5 4 5" xfId="5862" xr:uid="{00000000-0005-0000-0000-0000E6200000}"/>
    <cellStyle name="Comma 2 3 4 5 5" xfId="1816" xr:uid="{00000000-0005-0000-0000-0000E7200000}"/>
    <cellStyle name="Comma 2 3 4 5 5 2" xfId="11111" xr:uid="{00000000-0005-0000-0000-0000E8200000}"/>
    <cellStyle name="Comma 2 3 4 5 5 3" xfId="8019" xr:uid="{00000000-0005-0000-0000-0000E9200000}"/>
    <cellStyle name="Comma 2 3 4 5 6" xfId="3196" xr:uid="{00000000-0005-0000-0000-0000EA200000}"/>
    <cellStyle name="Comma 2 3 4 5 6 2" xfId="12491" xr:uid="{00000000-0005-0000-0000-0000EB200000}"/>
    <cellStyle name="Comma 2 3 4 5 6 3" xfId="6307" xr:uid="{00000000-0005-0000-0000-0000EC200000}"/>
    <cellStyle name="Comma 2 3 4 5 7" xfId="9399" xr:uid="{00000000-0005-0000-0000-0000ED200000}"/>
    <cellStyle name="Comma 2 3 4 5 8" xfId="4927" xr:uid="{00000000-0005-0000-0000-0000EE200000}"/>
    <cellStyle name="Comma 2 3 4 6" xfId="641" xr:uid="{00000000-0005-0000-0000-0000EF200000}"/>
    <cellStyle name="Comma 2 3 4 6 2" xfId="1289" xr:uid="{00000000-0005-0000-0000-0000F0200000}"/>
    <cellStyle name="Comma 2 3 4 6 2 2" xfId="2798" xr:uid="{00000000-0005-0000-0000-0000F1200000}"/>
    <cellStyle name="Comma 2 3 4 6 2 2 2" xfId="12093" xr:uid="{00000000-0005-0000-0000-0000F2200000}"/>
    <cellStyle name="Comma 2 3 4 6 2 2 3" xfId="9001" xr:uid="{00000000-0005-0000-0000-0000F3200000}"/>
    <cellStyle name="Comma 2 3 4 6 2 3" xfId="4381" xr:uid="{00000000-0005-0000-0000-0000F4200000}"/>
    <cellStyle name="Comma 2 3 4 6 2 3 2" xfId="13676" xr:uid="{00000000-0005-0000-0000-0000F5200000}"/>
    <cellStyle name="Comma 2 3 4 6 2 3 3" xfId="7492" xr:uid="{00000000-0005-0000-0000-0000F6200000}"/>
    <cellStyle name="Comma 2 3 4 6 2 4" xfId="10584" xr:uid="{00000000-0005-0000-0000-0000F7200000}"/>
    <cellStyle name="Comma 2 3 4 6 2 5" xfId="5909" xr:uid="{00000000-0005-0000-0000-0000F8200000}"/>
    <cellStyle name="Comma 2 3 4 6 3" xfId="1863" xr:uid="{00000000-0005-0000-0000-0000F9200000}"/>
    <cellStyle name="Comma 2 3 4 6 3 2" xfId="11158" xr:uid="{00000000-0005-0000-0000-0000FA200000}"/>
    <cellStyle name="Comma 2 3 4 6 3 3" xfId="8066" xr:uid="{00000000-0005-0000-0000-0000FB200000}"/>
    <cellStyle name="Comma 2 3 4 6 4" xfId="3733" xr:uid="{00000000-0005-0000-0000-0000FC200000}"/>
    <cellStyle name="Comma 2 3 4 6 4 2" xfId="13028" xr:uid="{00000000-0005-0000-0000-0000FD200000}"/>
    <cellStyle name="Comma 2 3 4 6 4 3" xfId="6844" xr:uid="{00000000-0005-0000-0000-0000FE200000}"/>
    <cellStyle name="Comma 2 3 4 6 5" xfId="9936" xr:uid="{00000000-0005-0000-0000-0000FF200000}"/>
    <cellStyle name="Comma 2 3 4 6 6" xfId="4974" xr:uid="{00000000-0005-0000-0000-000000210000}"/>
    <cellStyle name="Comma 2 3 4 7" xfId="965" xr:uid="{00000000-0005-0000-0000-000001210000}"/>
    <cellStyle name="Comma 2 3 4 7 2" xfId="2187" xr:uid="{00000000-0005-0000-0000-000002210000}"/>
    <cellStyle name="Comma 2 3 4 7 2 2" xfId="11482" xr:uid="{00000000-0005-0000-0000-000003210000}"/>
    <cellStyle name="Comma 2 3 4 7 2 3" xfId="8390" xr:uid="{00000000-0005-0000-0000-000004210000}"/>
    <cellStyle name="Comma 2 3 4 7 3" xfId="4057" xr:uid="{00000000-0005-0000-0000-000005210000}"/>
    <cellStyle name="Comma 2 3 4 7 3 2" xfId="13352" xr:uid="{00000000-0005-0000-0000-000006210000}"/>
    <cellStyle name="Comma 2 3 4 7 3 3" xfId="7168" xr:uid="{00000000-0005-0000-0000-000007210000}"/>
    <cellStyle name="Comma 2 3 4 7 4" xfId="10260" xr:uid="{00000000-0005-0000-0000-000008210000}"/>
    <cellStyle name="Comma 2 3 4 7 5" xfId="5298" xr:uid="{00000000-0005-0000-0000-000009210000}"/>
    <cellStyle name="Comma 2 3 4 8" xfId="371" xr:uid="{00000000-0005-0000-0000-00000A210000}"/>
    <cellStyle name="Comma 2 3 4 8 2" xfId="2528" xr:uid="{00000000-0005-0000-0000-00000B210000}"/>
    <cellStyle name="Comma 2 3 4 8 2 2" xfId="11823" xr:uid="{00000000-0005-0000-0000-00000C210000}"/>
    <cellStyle name="Comma 2 3 4 8 2 3" xfId="8731" xr:uid="{00000000-0005-0000-0000-00000D210000}"/>
    <cellStyle name="Comma 2 3 4 8 3" xfId="3463" xr:uid="{00000000-0005-0000-0000-00000E210000}"/>
    <cellStyle name="Comma 2 3 4 8 3 2" xfId="12758" xr:uid="{00000000-0005-0000-0000-00000F210000}"/>
    <cellStyle name="Comma 2 3 4 8 3 3" xfId="6574" xr:uid="{00000000-0005-0000-0000-000010210000}"/>
    <cellStyle name="Comma 2 3 4 8 4" xfId="9666" xr:uid="{00000000-0005-0000-0000-000011210000}"/>
    <cellStyle name="Comma 2 3 4 8 5" xfId="5639" xr:uid="{00000000-0005-0000-0000-000012210000}"/>
    <cellStyle name="Comma 2 3 4 9" xfId="1593" xr:uid="{00000000-0005-0000-0000-000013210000}"/>
    <cellStyle name="Comma 2 3 4 9 2" xfId="10888" xr:uid="{00000000-0005-0000-0000-000014210000}"/>
    <cellStyle name="Comma 2 3 4 9 3" xfId="7796" xr:uid="{00000000-0005-0000-0000-000015210000}"/>
    <cellStyle name="Comma 2 3 5" xfId="47" xr:uid="{00000000-0005-0000-0000-000016210000}"/>
    <cellStyle name="Comma 2 3 5 10" xfId="9342" xr:uid="{00000000-0005-0000-0000-000017210000}"/>
    <cellStyle name="Comma 2 3 5 11" xfId="4720" xr:uid="{00000000-0005-0000-0000-000018210000}"/>
    <cellStyle name="Comma 2 3 5 2" xfId="209" xr:uid="{00000000-0005-0000-0000-000019210000}"/>
    <cellStyle name="Comma 2 3 5 2 2" xfId="820" xr:uid="{00000000-0005-0000-0000-00001A210000}"/>
    <cellStyle name="Comma 2 3 5 2 2 2" xfId="1431" xr:uid="{00000000-0005-0000-0000-00001B210000}"/>
    <cellStyle name="Comma 2 3 5 2 2 2 2" xfId="2977" xr:uid="{00000000-0005-0000-0000-00001C210000}"/>
    <cellStyle name="Comma 2 3 5 2 2 2 2 2" xfId="12272" xr:uid="{00000000-0005-0000-0000-00001D210000}"/>
    <cellStyle name="Comma 2 3 5 2 2 2 2 3" xfId="9180" xr:uid="{00000000-0005-0000-0000-00001E210000}"/>
    <cellStyle name="Comma 2 3 5 2 2 2 3" xfId="4523" xr:uid="{00000000-0005-0000-0000-00001F210000}"/>
    <cellStyle name="Comma 2 3 5 2 2 2 3 2" xfId="13818" xr:uid="{00000000-0005-0000-0000-000020210000}"/>
    <cellStyle name="Comma 2 3 5 2 2 2 3 3" xfId="7634" xr:uid="{00000000-0005-0000-0000-000021210000}"/>
    <cellStyle name="Comma 2 3 5 2 2 2 4" xfId="10726" xr:uid="{00000000-0005-0000-0000-000022210000}"/>
    <cellStyle name="Comma 2 3 5 2 2 2 5" xfId="6088" xr:uid="{00000000-0005-0000-0000-000023210000}"/>
    <cellStyle name="Comma 2 3 5 2 2 3" xfId="2042" xr:uid="{00000000-0005-0000-0000-000024210000}"/>
    <cellStyle name="Comma 2 3 5 2 2 3 2" xfId="11337" xr:uid="{00000000-0005-0000-0000-000025210000}"/>
    <cellStyle name="Comma 2 3 5 2 2 3 3" xfId="8245" xr:uid="{00000000-0005-0000-0000-000026210000}"/>
    <cellStyle name="Comma 2 3 5 2 2 4" xfId="3912" xr:uid="{00000000-0005-0000-0000-000027210000}"/>
    <cellStyle name="Comma 2 3 5 2 2 4 2" xfId="13207" xr:uid="{00000000-0005-0000-0000-000028210000}"/>
    <cellStyle name="Comma 2 3 5 2 2 4 3" xfId="7023" xr:uid="{00000000-0005-0000-0000-000029210000}"/>
    <cellStyle name="Comma 2 3 5 2 2 5" xfId="10115" xr:uid="{00000000-0005-0000-0000-00002A210000}"/>
    <cellStyle name="Comma 2 3 5 2 2 6" xfId="5153" xr:uid="{00000000-0005-0000-0000-00002B210000}"/>
    <cellStyle name="Comma 2 3 5 2 3" xfId="1144" xr:uid="{00000000-0005-0000-0000-00002C210000}"/>
    <cellStyle name="Comma 2 3 5 2 3 2" xfId="2366" xr:uid="{00000000-0005-0000-0000-00002D210000}"/>
    <cellStyle name="Comma 2 3 5 2 3 2 2" xfId="11661" xr:uid="{00000000-0005-0000-0000-00002E210000}"/>
    <cellStyle name="Comma 2 3 5 2 3 2 3" xfId="8569" xr:uid="{00000000-0005-0000-0000-00002F210000}"/>
    <cellStyle name="Comma 2 3 5 2 3 3" xfId="4236" xr:uid="{00000000-0005-0000-0000-000030210000}"/>
    <cellStyle name="Comma 2 3 5 2 3 3 2" xfId="13531" xr:uid="{00000000-0005-0000-0000-000031210000}"/>
    <cellStyle name="Comma 2 3 5 2 3 3 3" xfId="7347" xr:uid="{00000000-0005-0000-0000-000032210000}"/>
    <cellStyle name="Comma 2 3 5 2 3 4" xfId="10439" xr:uid="{00000000-0005-0000-0000-000033210000}"/>
    <cellStyle name="Comma 2 3 5 2 3 5" xfId="5477" xr:uid="{00000000-0005-0000-0000-000034210000}"/>
    <cellStyle name="Comma 2 3 5 2 4" xfId="549" xr:uid="{00000000-0005-0000-0000-000035210000}"/>
    <cellStyle name="Comma 2 3 5 2 4 2" xfId="2706" xr:uid="{00000000-0005-0000-0000-000036210000}"/>
    <cellStyle name="Comma 2 3 5 2 4 2 2" xfId="12001" xr:uid="{00000000-0005-0000-0000-000037210000}"/>
    <cellStyle name="Comma 2 3 5 2 4 2 3" xfId="8909" xr:uid="{00000000-0005-0000-0000-000038210000}"/>
    <cellStyle name="Comma 2 3 5 2 4 3" xfId="3641" xr:uid="{00000000-0005-0000-0000-000039210000}"/>
    <cellStyle name="Comma 2 3 5 2 4 3 2" xfId="12936" xr:uid="{00000000-0005-0000-0000-00003A210000}"/>
    <cellStyle name="Comma 2 3 5 2 4 3 3" xfId="6752" xr:uid="{00000000-0005-0000-0000-00003B210000}"/>
    <cellStyle name="Comma 2 3 5 2 4 4" xfId="9844" xr:uid="{00000000-0005-0000-0000-00003C210000}"/>
    <cellStyle name="Comma 2 3 5 2 4 5" xfId="5817" xr:uid="{00000000-0005-0000-0000-00003D210000}"/>
    <cellStyle name="Comma 2 3 5 2 5" xfId="1771" xr:uid="{00000000-0005-0000-0000-00003E210000}"/>
    <cellStyle name="Comma 2 3 5 2 5 2" xfId="11066" xr:uid="{00000000-0005-0000-0000-00003F210000}"/>
    <cellStyle name="Comma 2 3 5 2 5 3" xfId="7974" xr:uid="{00000000-0005-0000-0000-000040210000}"/>
    <cellStyle name="Comma 2 3 5 2 6" xfId="3301" xr:uid="{00000000-0005-0000-0000-000041210000}"/>
    <cellStyle name="Comma 2 3 5 2 6 2" xfId="12596" xr:uid="{00000000-0005-0000-0000-000042210000}"/>
    <cellStyle name="Comma 2 3 5 2 6 3" xfId="6412" xr:uid="{00000000-0005-0000-0000-000043210000}"/>
    <cellStyle name="Comma 2 3 5 2 7" xfId="9504" xr:uid="{00000000-0005-0000-0000-000044210000}"/>
    <cellStyle name="Comma 2 3 5 2 8" xfId="4882" xr:uid="{00000000-0005-0000-0000-000045210000}"/>
    <cellStyle name="Comma 2 3 5 3" xfId="282" xr:uid="{00000000-0005-0000-0000-000046210000}"/>
    <cellStyle name="Comma 2 3 5 3 2" xfId="893" xr:uid="{00000000-0005-0000-0000-000047210000}"/>
    <cellStyle name="Comma 2 3 5 3 2 2" xfId="1504" xr:uid="{00000000-0005-0000-0000-000048210000}"/>
    <cellStyle name="Comma 2 3 5 3 2 2 2" xfId="3050" xr:uid="{00000000-0005-0000-0000-000049210000}"/>
    <cellStyle name="Comma 2 3 5 3 2 2 2 2" xfId="12345" xr:uid="{00000000-0005-0000-0000-00004A210000}"/>
    <cellStyle name="Comma 2 3 5 3 2 2 2 3" xfId="9253" xr:uid="{00000000-0005-0000-0000-00004B210000}"/>
    <cellStyle name="Comma 2 3 5 3 2 2 3" xfId="4596" xr:uid="{00000000-0005-0000-0000-00004C210000}"/>
    <cellStyle name="Comma 2 3 5 3 2 2 3 2" xfId="13891" xr:uid="{00000000-0005-0000-0000-00004D210000}"/>
    <cellStyle name="Comma 2 3 5 3 2 2 3 3" xfId="7707" xr:uid="{00000000-0005-0000-0000-00004E210000}"/>
    <cellStyle name="Comma 2 3 5 3 2 2 4" xfId="10799" xr:uid="{00000000-0005-0000-0000-00004F210000}"/>
    <cellStyle name="Comma 2 3 5 3 2 2 5" xfId="6161" xr:uid="{00000000-0005-0000-0000-000050210000}"/>
    <cellStyle name="Comma 2 3 5 3 2 3" xfId="2115" xr:uid="{00000000-0005-0000-0000-000051210000}"/>
    <cellStyle name="Comma 2 3 5 3 2 3 2" xfId="11410" xr:uid="{00000000-0005-0000-0000-000052210000}"/>
    <cellStyle name="Comma 2 3 5 3 2 3 3" xfId="8318" xr:uid="{00000000-0005-0000-0000-000053210000}"/>
    <cellStyle name="Comma 2 3 5 3 2 4" xfId="3985" xr:uid="{00000000-0005-0000-0000-000054210000}"/>
    <cellStyle name="Comma 2 3 5 3 2 4 2" xfId="13280" xr:uid="{00000000-0005-0000-0000-000055210000}"/>
    <cellStyle name="Comma 2 3 5 3 2 4 3" xfId="7096" xr:uid="{00000000-0005-0000-0000-000056210000}"/>
    <cellStyle name="Comma 2 3 5 3 2 5" xfId="10188" xr:uid="{00000000-0005-0000-0000-000057210000}"/>
    <cellStyle name="Comma 2 3 5 3 2 6" xfId="5226" xr:uid="{00000000-0005-0000-0000-000058210000}"/>
    <cellStyle name="Comma 2 3 5 3 3" xfId="1217" xr:uid="{00000000-0005-0000-0000-000059210000}"/>
    <cellStyle name="Comma 2 3 5 3 3 2" xfId="2439" xr:uid="{00000000-0005-0000-0000-00005A210000}"/>
    <cellStyle name="Comma 2 3 5 3 3 2 2" xfId="11734" xr:uid="{00000000-0005-0000-0000-00005B210000}"/>
    <cellStyle name="Comma 2 3 5 3 3 2 3" xfId="8642" xr:uid="{00000000-0005-0000-0000-00005C210000}"/>
    <cellStyle name="Comma 2 3 5 3 3 3" xfId="4309" xr:uid="{00000000-0005-0000-0000-00005D210000}"/>
    <cellStyle name="Comma 2 3 5 3 3 3 2" xfId="13604" xr:uid="{00000000-0005-0000-0000-00005E210000}"/>
    <cellStyle name="Comma 2 3 5 3 3 3 3" xfId="7420" xr:uid="{00000000-0005-0000-0000-00005F210000}"/>
    <cellStyle name="Comma 2 3 5 3 3 4" xfId="10512" xr:uid="{00000000-0005-0000-0000-000060210000}"/>
    <cellStyle name="Comma 2 3 5 3 3 5" xfId="5550" xr:uid="{00000000-0005-0000-0000-000061210000}"/>
    <cellStyle name="Comma 2 3 5 3 4" xfId="460" xr:uid="{00000000-0005-0000-0000-000062210000}"/>
    <cellStyle name="Comma 2 3 5 3 4 2" xfId="2617" xr:uid="{00000000-0005-0000-0000-000063210000}"/>
    <cellStyle name="Comma 2 3 5 3 4 2 2" xfId="11912" xr:uid="{00000000-0005-0000-0000-000064210000}"/>
    <cellStyle name="Comma 2 3 5 3 4 2 3" xfId="8820" xr:uid="{00000000-0005-0000-0000-000065210000}"/>
    <cellStyle name="Comma 2 3 5 3 4 3" xfId="3552" xr:uid="{00000000-0005-0000-0000-000066210000}"/>
    <cellStyle name="Comma 2 3 5 3 4 3 2" xfId="12847" xr:uid="{00000000-0005-0000-0000-000067210000}"/>
    <cellStyle name="Comma 2 3 5 3 4 3 3" xfId="6663" xr:uid="{00000000-0005-0000-0000-000068210000}"/>
    <cellStyle name="Comma 2 3 5 3 4 4" xfId="9755" xr:uid="{00000000-0005-0000-0000-000069210000}"/>
    <cellStyle name="Comma 2 3 5 3 4 5" xfId="5728" xr:uid="{00000000-0005-0000-0000-00006A210000}"/>
    <cellStyle name="Comma 2 3 5 3 5" xfId="1682" xr:uid="{00000000-0005-0000-0000-00006B210000}"/>
    <cellStyle name="Comma 2 3 5 3 5 2" xfId="10977" xr:uid="{00000000-0005-0000-0000-00006C210000}"/>
    <cellStyle name="Comma 2 3 5 3 5 3" xfId="7885" xr:uid="{00000000-0005-0000-0000-00006D210000}"/>
    <cellStyle name="Comma 2 3 5 3 6" xfId="3374" xr:uid="{00000000-0005-0000-0000-00006E210000}"/>
    <cellStyle name="Comma 2 3 5 3 6 2" xfId="12669" xr:uid="{00000000-0005-0000-0000-00006F210000}"/>
    <cellStyle name="Comma 2 3 5 3 6 3" xfId="6485" xr:uid="{00000000-0005-0000-0000-000070210000}"/>
    <cellStyle name="Comma 2 3 5 3 7" xfId="9577" xr:uid="{00000000-0005-0000-0000-000071210000}"/>
    <cellStyle name="Comma 2 3 5 3 8" xfId="4793" xr:uid="{00000000-0005-0000-0000-000072210000}"/>
    <cellStyle name="Comma 2 3 5 4" xfId="120" xr:uid="{00000000-0005-0000-0000-000073210000}"/>
    <cellStyle name="Comma 2 3 5 4 2" xfId="1055" xr:uid="{00000000-0005-0000-0000-000074210000}"/>
    <cellStyle name="Comma 2 3 5 4 2 2" xfId="2277" xr:uid="{00000000-0005-0000-0000-000075210000}"/>
    <cellStyle name="Comma 2 3 5 4 2 2 2" xfId="11572" xr:uid="{00000000-0005-0000-0000-000076210000}"/>
    <cellStyle name="Comma 2 3 5 4 2 2 3" xfId="8480" xr:uid="{00000000-0005-0000-0000-000077210000}"/>
    <cellStyle name="Comma 2 3 5 4 2 3" xfId="4147" xr:uid="{00000000-0005-0000-0000-000078210000}"/>
    <cellStyle name="Comma 2 3 5 4 2 3 2" xfId="13442" xr:uid="{00000000-0005-0000-0000-000079210000}"/>
    <cellStyle name="Comma 2 3 5 4 2 3 3" xfId="7258" xr:uid="{00000000-0005-0000-0000-00007A210000}"/>
    <cellStyle name="Comma 2 3 5 4 2 4" xfId="10350" xr:uid="{00000000-0005-0000-0000-00007B210000}"/>
    <cellStyle name="Comma 2 3 5 4 2 5" xfId="5388" xr:uid="{00000000-0005-0000-0000-00007C210000}"/>
    <cellStyle name="Comma 2 3 5 4 3" xfId="731" xr:uid="{00000000-0005-0000-0000-00007D210000}"/>
    <cellStyle name="Comma 2 3 5 4 3 2" xfId="2888" xr:uid="{00000000-0005-0000-0000-00007E210000}"/>
    <cellStyle name="Comma 2 3 5 4 3 2 2" xfId="12183" xr:uid="{00000000-0005-0000-0000-00007F210000}"/>
    <cellStyle name="Comma 2 3 5 4 3 2 3" xfId="9091" xr:uid="{00000000-0005-0000-0000-000080210000}"/>
    <cellStyle name="Comma 2 3 5 4 3 3" xfId="3823" xr:uid="{00000000-0005-0000-0000-000081210000}"/>
    <cellStyle name="Comma 2 3 5 4 3 3 2" xfId="13118" xr:uid="{00000000-0005-0000-0000-000082210000}"/>
    <cellStyle name="Comma 2 3 5 4 3 3 3" xfId="6934" xr:uid="{00000000-0005-0000-0000-000083210000}"/>
    <cellStyle name="Comma 2 3 5 4 3 4" xfId="10026" xr:uid="{00000000-0005-0000-0000-000084210000}"/>
    <cellStyle name="Comma 2 3 5 4 3 5" xfId="5999" xr:uid="{00000000-0005-0000-0000-000085210000}"/>
    <cellStyle name="Comma 2 3 5 4 4" xfId="1953" xr:uid="{00000000-0005-0000-0000-000086210000}"/>
    <cellStyle name="Comma 2 3 5 4 4 2" xfId="11248" xr:uid="{00000000-0005-0000-0000-000087210000}"/>
    <cellStyle name="Comma 2 3 5 4 4 3" xfId="8156" xr:uid="{00000000-0005-0000-0000-000088210000}"/>
    <cellStyle name="Comma 2 3 5 4 5" xfId="3212" xr:uid="{00000000-0005-0000-0000-000089210000}"/>
    <cellStyle name="Comma 2 3 5 4 5 2" xfId="12507" xr:uid="{00000000-0005-0000-0000-00008A210000}"/>
    <cellStyle name="Comma 2 3 5 4 5 3" xfId="6323" xr:uid="{00000000-0005-0000-0000-00008B210000}"/>
    <cellStyle name="Comma 2 3 5 4 6" xfId="9415" xr:uid="{00000000-0005-0000-0000-00008C210000}"/>
    <cellStyle name="Comma 2 3 5 4 7" xfId="5064" xr:uid="{00000000-0005-0000-0000-00008D210000}"/>
    <cellStyle name="Comma 2 3 5 5" xfId="658" xr:uid="{00000000-0005-0000-0000-00008E210000}"/>
    <cellStyle name="Comma 2 3 5 5 2" xfId="1306" xr:uid="{00000000-0005-0000-0000-00008F210000}"/>
    <cellStyle name="Comma 2 3 5 5 2 2" xfId="2815" xr:uid="{00000000-0005-0000-0000-000090210000}"/>
    <cellStyle name="Comma 2 3 5 5 2 2 2" xfId="12110" xr:uid="{00000000-0005-0000-0000-000091210000}"/>
    <cellStyle name="Comma 2 3 5 5 2 2 3" xfId="9018" xr:uid="{00000000-0005-0000-0000-000092210000}"/>
    <cellStyle name="Comma 2 3 5 5 2 3" xfId="4398" xr:uid="{00000000-0005-0000-0000-000093210000}"/>
    <cellStyle name="Comma 2 3 5 5 2 3 2" xfId="13693" xr:uid="{00000000-0005-0000-0000-000094210000}"/>
    <cellStyle name="Comma 2 3 5 5 2 3 3" xfId="7509" xr:uid="{00000000-0005-0000-0000-000095210000}"/>
    <cellStyle name="Comma 2 3 5 5 2 4" xfId="10601" xr:uid="{00000000-0005-0000-0000-000096210000}"/>
    <cellStyle name="Comma 2 3 5 5 2 5" xfId="5926" xr:uid="{00000000-0005-0000-0000-000097210000}"/>
    <cellStyle name="Comma 2 3 5 5 3" xfId="1880" xr:uid="{00000000-0005-0000-0000-000098210000}"/>
    <cellStyle name="Comma 2 3 5 5 3 2" xfId="11175" xr:uid="{00000000-0005-0000-0000-000099210000}"/>
    <cellStyle name="Comma 2 3 5 5 3 3" xfId="8083" xr:uid="{00000000-0005-0000-0000-00009A210000}"/>
    <cellStyle name="Comma 2 3 5 5 4" xfId="3750" xr:uid="{00000000-0005-0000-0000-00009B210000}"/>
    <cellStyle name="Comma 2 3 5 5 4 2" xfId="13045" xr:uid="{00000000-0005-0000-0000-00009C210000}"/>
    <cellStyle name="Comma 2 3 5 5 4 3" xfId="6861" xr:uid="{00000000-0005-0000-0000-00009D210000}"/>
    <cellStyle name="Comma 2 3 5 5 5" xfId="9953" xr:uid="{00000000-0005-0000-0000-00009E210000}"/>
    <cellStyle name="Comma 2 3 5 5 6" xfId="4991" xr:uid="{00000000-0005-0000-0000-00009F210000}"/>
    <cellStyle name="Comma 2 3 5 6" xfId="982" xr:uid="{00000000-0005-0000-0000-0000A0210000}"/>
    <cellStyle name="Comma 2 3 5 6 2" xfId="2204" xr:uid="{00000000-0005-0000-0000-0000A1210000}"/>
    <cellStyle name="Comma 2 3 5 6 2 2" xfId="11499" xr:uid="{00000000-0005-0000-0000-0000A2210000}"/>
    <cellStyle name="Comma 2 3 5 6 2 3" xfId="8407" xr:uid="{00000000-0005-0000-0000-0000A3210000}"/>
    <cellStyle name="Comma 2 3 5 6 3" xfId="4074" xr:uid="{00000000-0005-0000-0000-0000A4210000}"/>
    <cellStyle name="Comma 2 3 5 6 3 2" xfId="13369" xr:uid="{00000000-0005-0000-0000-0000A5210000}"/>
    <cellStyle name="Comma 2 3 5 6 3 3" xfId="7185" xr:uid="{00000000-0005-0000-0000-0000A6210000}"/>
    <cellStyle name="Comma 2 3 5 6 4" xfId="10277" xr:uid="{00000000-0005-0000-0000-0000A7210000}"/>
    <cellStyle name="Comma 2 3 5 6 5" xfId="5315" xr:uid="{00000000-0005-0000-0000-0000A8210000}"/>
    <cellStyle name="Comma 2 3 5 7" xfId="387" xr:uid="{00000000-0005-0000-0000-0000A9210000}"/>
    <cellStyle name="Comma 2 3 5 7 2" xfId="2544" xr:uid="{00000000-0005-0000-0000-0000AA210000}"/>
    <cellStyle name="Comma 2 3 5 7 2 2" xfId="11839" xr:uid="{00000000-0005-0000-0000-0000AB210000}"/>
    <cellStyle name="Comma 2 3 5 7 2 3" xfId="8747" xr:uid="{00000000-0005-0000-0000-0000AC210000}"/>
    <cellStyle name="Comma 2 3 5 7 3" xfId="3479" xr:uid="{00000000-0005-0000-0000-0000AD210000}"/>
    <cellStyle name="Comma 2 3 5 7 3 2" xfId="12774" xr:uid="{00000000-0005-0000-0000-0000AE210000}"/>
    <cellStyle name="Comma 2 3 5 7 3 3" xfId="6590" xr:uid="{00000000-0005-0000-0000-0000AF210000}"/>
    <cellStyle name="Comma 2 3 5 7 4" xfId="9682" xr:uid="{00000000-0005-0000-0000-0000B0210000}"/>
    <cellStyle name="Comma 2 3 5 7 5" xfId="5655" xr:uid="{00000000-0005-0000-0000-0000B1210000}"/>
    <cellStyle name="Comma 2 3 5 8" xfId="1609" xr:uid="{00000000-0005-0000-0000-0000B2210000}"/>
    <cellStyle name="Comma 2 3 5 8 2" xfId="10904" xr:uid="{00000000-0005-0000-0000-0000B3210000}"/>
    <cellStyle name="Comma 2 3 5 8 3" xfId="7812" xr:uid="{00000000-0005-0000-0000-0000B4210000}"/>
    <cellStyle name="Comma 2 3 5 9" xfId="3139" xr:uid="{00000000-0005-0000-0000-0000B5210000}"/>
    <cellStyle name="Comma 2 3 5 9 2" xfId="12434" xr:uid="{00000000-0005-0000-0000-0000B6210000}"/>
    <cellStyle name="Comma 2 3 5 9 3" xfId="6250" xr:uid="{00000000-0005-0000-0000-0000B7210000}"/>
    <cellStyle name="Comma 2 3 6" xfId="173" xr:uid="{00000000-0005-0000-0000-0000B8210000}"/>
    <cellStyle name="Comma 2 3 6 2" xfId="318" xr:uid="{00000000-0005-0000-0000-0000B9210000}"/>
    <cellStyle name="Comma 2 3 6 2 2" xfId="929" xr:uid="{00000000-0005-0000-0000-0000BA210000}"/>
    <cellStyle name="Comma 2 3 6 2 2 2" xfId="1540" xr:uid="{00000000-0005-0000-0000-0000BB210000}"/>
    <cellStyle name="Comma 2 3 6 2 2 2 2" xfId="3086" xr:uid="{00000000-0005-0000-0000-0000BC210000}"/>
    <cellStyle name="Comma 2 3 6 2 2 2 2 2" xfId="12381" xr:uid="{00000000-0005-0000-0000-0000BD210000}"/>
    <cellStyle name="Comma 2 3 6 2 2 2 2 3" xfId="9289" xr:uid="{00000000-0005-0000-0000-0000BE210000}"/>
    <cellStyle name="Comma 2 3 6 2 2 2 3" xfId="4632" xr:uid="{00000000-0005-0000-0000-0000BF210000}"/>
    <cellStyle name="Comma 2 3 6 2 2 2 3 2" xfId="13927" xr:uid="{00000000-0005-0000-0000-0000C0210000}"/>
    <cellStyle name="Comma 2 3 6 2 2 2 3 3" xfId="7743" xr:uid="{00000000-0005-0000-0000-0000C1210000}"/>
    <cellStyle name="Comma 2 3 6 2 2 2 4" xfId="10835" xr:uid="{00000000-0005-0000-0000-0000C2210000}"/>
    <cellStyle name="Comma 2 3 6 2 2 2 5" xfId="6197" xr:uid="{00000000-0005-0000-0000-0000C3210000}"/>
    <cellStyle name="Comma 2 3 6 2 2 3" xfId="2151" xr:uid="{00000000-0005-0000-0000-0000C4210000}"/>
    <cellStyle name="Comma 2 3 6 2 2 3 2" xfId="11446" xr:uid="{00000000-0005-0000-0000-0000C5210000}"/>
    <cellStyle name="Comma 2 3 6 2 2 3 3" xfId="8354" xr:uid="{00000000-0005-0000-0000-0000C6210000}"/>
    <cellStyle name="Comma 2 3 6 2 2 4" xfId="4021" xr:uid="{00000000-0005-0000-0000-0000C7210000}"/>
    <cellStyle name="Comma 2 3 6 2 2 4 2" xfId="13316" xr:uid="{00000000-0005-0000-0000-0000C8210000}"/>
    <cellStyle name="Comma 2 3 6 2 2 4 3" xfId="7132" xr:uid="{00000000-0005-0000-0000-0000C9210000}"/>
    <cellStyle name="Comma 2 3 6 2 2 5" xfId="10224" xr:uid="{00000000-0005-0000-0000-0000CA210000}"/>
    <cellStyle name="Comma 2 3 6 2 2 6" xfId="5262" xr:uid="{00000000-0005-0000-0000-0000CB210000}"/>
    <cellStyle name="Comma 2 3 6 2 3" xfId="1253" xr:uid="{00000000-0005-0000-0000-0000CC210000}"/>
    <cellStyle name="Comma 2 3 6 2 3 2" xfId="2475" xr:uid="{00000000-0005-0000-0000-0000CD210000}"/>
    <cellStyle name="Comma 2 3 6 2 3 2 2" xfId="11770" xr:uid="{00000000-0005-0000-0000-0000CE210000}"/>
    <cellStyle name="Comma 2 3 6 2 3 2 3" xfId="8678" xr:uid="{00000000-0005-0000-0000-0000CF210000}"/>
    <cellStyle name="Comma 2 3 6 2 3 3" xfId="4345" xr:uid="{00000000-0005-0000-0000-0000D0210000}"/>
    <cellStyle name="Comma 2 3 6 2 3 3 2" xfId="13640" xr:uid="{00000000-0005-0000-0000-0000D1210000}"/>
    <cellStyle name="Comma 2 3 6 2 3 3 3" xfId="7456" xr:uid="{00000000-0005-0000-0000-0000D2210000}"/>
    <cellStyle name="Comma 2 3 6 2 3 4" xfId="10548" xr:uid="{00000000-0005-0000-0000-0000D3210000}"/>
    <cellStyle name="Comma 2 3 6 2 3 5" xfId="5586" xr:uid="{00000000-0005-0000-0000-0000D4210000}"/>
    <cellStyle name="Comma 2 3 6 2 4" xfId="513" xr:uid="{00000000-0005-0000-0000-0000D5210000}"/>
    <cellStyle name="Comma 2 3 6 2 4 2" xfId="2670" xr:uid="{00000000-0005-0000-0000-0000D6210000}"/>
    <cellStyle name="Comma 2 3 6 2 4 2 2" xfId="11965" xr:uid="{00000000-0005-0000-0000-0000D7210000}"/>
    <cellStyle name="Comma 2 3 6 2 4 2 3" xfId="8873" xr:uid="{00000000-0005-0000-0000-0000D8210000}"/>
    <cellStyle name="Comma 2 3 6 2 4 3" xfId="3605" xr:uid="{00000000-0005-0000-0000-0000D9210000}"/>
    <cellStyle name="Comma 2 3 6 2 4 3 2" xfId="12900" xr:uid="{00000000-0005-0000-0000-0000DA210000}"/>
    <cellStyle name="Comma 2 3 6 2 4 3 3" xfId="6716" xr:uid="{00000000-0005-0000-0000-0000DB210000}"/>
    <cellStyle name="Comma 2 3 6 2 4 4" xfId="9808" xr:uid="{00000000-0005-0000-0000-0000DC210000}"/>
    <cellStyle name="Comma 2 3 6 2 4 5" xfId="5781" xr:uid="{00000000-0005-0000-0000-0000DD210000}"/>
    <cellStyle name="Comma 2 3 6 2 5" xfId="1735" xr:uid="{00000000-0005-0000-0000-0000DE210000}"/>
    <cellStyle name="Comma 2 3 6 2 5 2" xfId="11030" xr:uid="{00000000-0005-0000-0000-0000DF210000}"/>
    <cellStyle name="Comma 2 3 6 2 5 3" xfId="7938" xr:uid="{00000000-0005-0000-0000-0000E0210000}"/>
    <cellStyle name="Comma 2 3 6 2 6" xfId="3410" xr:uid="{00000000-0005-0000-0000-0000E1210000}"/>
    <cellStyle name="Comma 2 3 6 2 6 2" xfId="12705" xr:uid="{00000000-0005-0000-0000-0000E2210000}"/>
    <cellStyle name="Comma 2 3 6 2 6 3" xfId="6521" xr:uid="{00000000-0005-0000-0000-0000E3210000}"/>
    <cellStyle name="Comma 2 3 6 2 7" xfId="9613" xr:uid="{00000000-0005-0000-0000-0000E4210000}"/>
    <cellStyle name="Comma 2 3 6 2 8" xfId="4846" xr:uid="{00000000-0005-0000-0000-0000E5210000}"/>
    <cellStyle name="Comma 2 3 6 3" xfId="784" xr:uid="{00000000-0005-0000-0000-0000E6210000}"/>
    <cellStyle name="Comma 2 3 6 3 2" xfId="1395" xr:uid="{00000000-0005-0000-0000-0000E7210000}"/>
    <cellStyle name="Comma 2 3 6 3 2 2" xfId="2941" xr:uid="{00000000-0005-0000-0000-0000E8210000}"/>
    <cellStyle name="Comma 2 3 6 3 2 2 2" xfId="12236" xr:uid="{00000000-0005-0000-0000-0000E9210000}"/>
    <cellStyle name="Comma 2 3 6 3 2 2 3" xfId="9144" xr:uid="{00000000-0005-0000-0000-0000EA210000}"/>
    <cellStyle name="Comma 2 3 6 3 2 3" xfId="4487" xr:uid="{00000000-0005-0000-0000-0000EB210000}"/>
    <cellStyle name="Comma 2 3 6 3 2 3 2" xfId="13782" xr:uid="{00000000-0005-0000-0000-0000EC210000}"/>
    <cellStyle name="Comma 2 3 6 3 2 3 3" xfId="7598" xr:uid="{00000000-0005-0000-0000-0000ED210000}"/>
    <cellStyle name="Comma 2 3 6 3 2 4" xfId="10690" xr:uid="{00000000-0005-0000-0000-0000EE210000}"/>
    <cellStyle name="Comma 2 3 6 3 2 5" xfId="6052" xr:uid="{00000000-0005-0000-0000-0000EF210000}"/>
    <cellStyle name="Comma 2 3 6 3 3" xfId="2006" xr:uid="{00000000-0005-0000-0000-0000F0210000}"/>
    <cellStyle name="Comma 2 3 6 3 3 2" xfId="11301" xr:uid="{00000000-0005-0000-0000-0000F1210000}"/>
    <cellStyle name="Comma 2 3 6 3 3 3" xfId="8209" xr:uid="{00000000-0005-0000-0000-0000F2210000}"/>
    <cellStyle name="Comma 2 3 6 3 4" xfId="3876" xr:uid="{00000000-0005-0000-0000-0000F3210000}"/>
    <cellStyle name="Comma 2 3 6 3 4 2" xfId="13171" xr:uid="{00000000-0005-0000-0000-0000F4210000}"/>
    <cellStyle name="Comma 2 3 6 3 4 3" xfId="6987" xr:uid="{00000000-0005-0000-0000-0000F5210000}"/>
    <cellStyle name="Comma 2 3 6 3 5" xfId="10079" xr:uid="{00000000-0005-0000-0000-0000F6210000}"/>
    <cellStyle name="Comma 2 3 6 3 6" xfId="5117" xr:uid="{00000000-0005-0000-0000-0000F7210000}"/>
    <cellStyle name="Comma 2 3 6 4" xfId="1108" xr:uid="{00000000-0005-0000-0000-0000F8210000}"/>
    <cellStyle name="Comma 2 3 6 4 2" xfId="2330" xr:uid="{00000000-0005-0000-0000-0000F9210000}"/>
    <cellStyle name="Comma 2 3 6 4 2 2" xfId="11625" xr:uid="{00000000-0005-0000-0000-0000FA210000}"/>
    <cellStyle name="Comma 2 3 6 4 2 3" xfId="8533" xr:uid="{00000000-0005-0000-0000-0000FB210000}"/>
    <cellStyle name="Comma 2 3 6 4 3" xfId="4200" xr:uid="{00000000-0005-0000-0000-0000FC210000}"/>
    <cellStyle name="Comma 2 3 6 4 3 2" xfId="13495" xr:uid="{00000000-0005-0000-0000-0000FD210000}"/>
    <cellStyle name="Comma 2 3 6 4 3 3" xfId="7311" xr:uid="{00000000-0005-0000-0000-0000FE210000}"/>
    <cellStyle name="Comma 2 3 6 4 4" xfId="10403" xr:uid="{00000000-0005-0000-0000-0000FF210000}"/>
    <cellStyle name="Comma 2 3 6 4 5" xfId="5441" xr:uid="{00000000-0005-0000-0000-000000220000}"/>
    <cellStyle name="Comma 2 3 6 5" xfId="351" xr:uid="{00000000-0005-0000-0000-000001220000}"/>
    <cellStyle name="Comma 2 3 6 5 2" xfId="2508" xr:uid="{00000000-0005-0000-0000-000002220000}"/>
    <cellStyle name="Comma 2 3 6 5 2 2" xfId="11803" xr:uid="{00000000-0005-0000-0000-000003220000}"/>
    <cellStyle name="Comma 2 3 6 5 2 3" xfId="8711" xr:uid="{00000000-0005-0000-0000-000004220000}"/>
    <cellStyle name="Comma 2 3 6 5 3" xfId="3443" xr:uid="{00000000-0005-0000-0000-000005220000}"/>
    <cellStyle name="Comma 2 3 6 5 3 2" xfId="12738" xr:uid="{00000000-0005-0000-0000-000006220000}"/>
    <cellStyle name="Comma 2 3 6 5 3 3" xfId="6554" xr:uid="{00000000-0005-0000-0000-000007220000}"/>
    <cellStyle name="Comma 2 3 6 5 4" xfId="9646" xr:uid="{00000000-0005-0000-0000-000008220000}"/>
    <cellStyle name="Comma 2 3 6 5 5" xfId="5619" xr:uid="{00000000-0005-0000-0000-000009220000}"/>
    <cellStyle name="Comma 2 3 6 6" xfId="1573" xr:uid="{00000000-0005-0000-0000-00000A220000}"/>
    <cellStyle name="Comma 2 3 6 6 2" xfId="10868" xr:uid="{00000000-0005-0000-0000-00000B220000}"/>
    <cellStyle name="Comma 2 3 6 6 3" xfId="7776" xr:uid="{00000000-0005-0000-0000-00000C220000}"/>
    <cellStyle name="Comma 2 3 6 7" xfId="3265" xr:uid="{00000000-0005-0000-0000-00000D220000}"/>
    <cellStyle name="Comma 2 3 6 7 2" xfId="12560" xr:uid="{00000000-0005-0000-0000-00000E220000}"/>
    <cellStyle name="Comma 2 3 6 7 3" xfId="6376" xr:uid="{00000000-0005-0000-0000-00000F220000}"/>
    <cellStyle name="Comma 2 3 6 8" xfId="9468" xr:uid="{00000000-0005-0000-0000-000010220000}"/>
    <cellStyle name="Comma 2 3 6 9" xfId="4684" xr:uid="{00000000-0005-0000-0000-000011220000}"/>
    <cellStyle name="Comma 2 3 7" xfId="155" xr:uid="{00000000-0005-0000-0000-000012220000}"/>
    <cellStyle name="Comma 2 3 7 2" xfId="766" xr:uid="{00000000-0005-0000-0000-000013220000}"/>
    <cellStyle name="Comma 2 3 7 2 2" xfId="1377" xr:uid="{00000000-0005-0000-0000-000014220000}"/>
    <cellStyle name="Comma 2 3 7 2 2 2" xfId="2923" xr:uid="{00000000-0005-0000-0000-000015220000}"/>
    <cellStyle name="Comma 2 3 7 2 2 2 2" xfId="12218" xr:uid="{00000000-0005-0000-0000-000016220000}"/>
    <cellStyle name="Comma 2 3 7 2 2 2 3" xfId="9126" xr:uid="{00000000-0005-0000-0000-000017220000}"/>
    <cellStyle name="Comma 2 3 7 2 2 3" xfId="4469" xr:uid="{00000000-0005-0000-0000-000018220000}"/>
    <cellStyle name="Comma 2 3 7 2 2 3 2" xfId="13764" xr:uid="{00000000-0005-0000-0000-000019220000}"/>
    <cellStyle name="Comma 2 3 7 2 2 3 3" xfId="7580" xr:uid="{00000000-0005-0000-0000-00001A220000}"/>
    <cellStyle name="Comma 2 3 7 2 2 4" xfId="10672" xr:uid="{00000000-0005-0000-0000-00001B220000}"/>
    <cellStyle name="Comma 2 3 7 2 2 5" xfId="6034" xr:uid="{00000000-0005-0000-0000-00001C220000}"/>
    <cellStyle name="Comma 2 3 7 2 3" xfId="1988" xr:uid="{00000000-0005-0000-0000-00001D220000}"/>
    <cellStyle name="Comma 2 3 7 2 3 2" xfId="11283" xr:uid="{00000000-0005-0000-0000-00001E220000}"/>
    <cellStyle name="Comma 2 3 7 2 3 3" xfId="8191" xr:uid="{00000000-0005-0000-0000-00001F220000}"/>
    <cellStyle name="Comma 2 3 7 2 4" xfId="3858" xr:uid="{00000000-0005-0000-0000-000020220000}"/>
    <cellStyle name="Comma 2 3 7 2 4 2" xfId="13153" xr:uid="{00000000-0005-0000-0000-000021220000}"/>
    <cellStyle name="Comma 2 3 7 2 4 3" xfId="6969" xr:uid="{00000000-0005-0000-0000-000022220000}"/>
    <cellStyle name="Comma 2 3 7 2 5" xfId="10061" xr:uid="{00000000-0005-0000-0000-000023220000}"/>
    <cellStyle name="Comma 2 3 7 2 6" xfId="5099" xr:uid="{00000000-0005-0000-0000-000024220000}"/>
    <cellStyle name="Comma 2 3 7 3" xfId="1090" xr:uid="{00000000-0005-0000-0000-000025220000}"/>
    <cellStyle name="Comma 2 3 7 3 2" xfId="2312" xr:uid="{00000000-0005-0000-0000-000026220000}"/>
    <cellStyle name="Comma 2 3 7 3 2 2" xfId="11607" xr:uid="{00000000-0005-0000-0000-000027220000}"/>
    <cellStyle name="Comma 2 3 7 3 2 3" xfId="8515" xr:uid="{00000000-0005-0000-0000-000028220000}"/>
    <cellStyle name="Comma 2 3 7 3 3" xfId="4182" xr:uid="{00000000-0005-0000-0000-000029220000}"/>
    <cellStyle name="Comma 2 3 7 3 3 2" xfId="13477" xr:uid="{00000000-0005-0000-0000-00002A220000}"/>
    <cellStyle name="Comma 2 3 7 3 3 3" xfId="7293" xr:uid="{00000000-0005-0000-0000-00002B220000}"/>
    <cellStyle name="Comma 2 3 7 3 4" xfId="10385" xr:uid="{00000000-0005-0000-0000-00002C220000}"/>
    <cellStyle name="Comma 2 3 7 3 5" xfId="5423" xr:uid="{00000000-0005-0000-0000-00002D220000}"/>
    <cellStyle name="Comma 2 3 7 4" xfId="495" xr:uid="{00000000-0005-0000-0000-00002E220000}"/>
    <cellStyle name="Comma 2 3 7 4 2" xfId="2652" xr:uid="{00000000-0005-0000-0000-00002F220000}"/>
    <cellStyle name="Comma 2 3 7 4 2 2" xfId="11947" xr:uid="{00000000-0005-0000-0000-000030220000}"/>
    <cellStyle name="Comma 2 3 7 4 2 3" xfId="8855" xr:uid="{00000000-0005-0000-0000-000031220000}"/>
    <cellStyle name="Comma 2 3 7 4 3" xfId="3587" xr:uid="{00000000-0005-0000-0000-000032220000}"/>
    <cellStyle name="Comma 2 3 7 4 3 2" xfId="12882" xr:uid="{00000000-0005-0000-0000-000033220000}"/>
    <cellStyle name="Comma 2 3 7 4 3 3" xfId="6698" xr:uid="{00000000-0005-0000-0000-000034220000}"/>
    <cellStyle name="Comma 2 3 7 4 4" xfId="9790" xr:uid="{00000000-0005-0000-0000-000035220000}"/>
    <cellStyle name="Comma 2 3 7 4 5" xfId="5763" xr:uid="{00000000-0005-0000-0000-000036220000}"/>
    <cellStyle name="Comma 2 3 7 5" xfId="1717" xr:uid="{00000000-0005-0000-0000-000037220000}"/>
    <cellStyle name="Comma 2 3 7 5 2" xfId="11012" xr:uid="{00000000-0005-0000-0000-000038220000}"/>
    <cellStyle name="Comma 2 3 7 5 3" xfId="7920" xr:uid="{00000000-0005-0000-0000-000039220000}"/>
    <cellStyle name="Comma 2 3 7 6" xfId="3247" xr:uid="{00000000-0005-0000-0000-00003A220000}"/>
    <cellStyle name="Comma 2 3 7 6 2" xfId="12542" xr:uid="{00000000-0005-0000-0000-00003B220000}"/>
    <cellStyle name="Comma 2 3 7 6 3" xfId="6358" xr:uid="{00000000-0005-0000-0000-00003C220000}"/>
    <cellStyle name="Comma 2 3 7 7" xfId="9450" xr:uid="{00000000-0005-0000-0000-00003D220000}"/>
    <cellStyle name="Comma 2 3 7 8" xfId="4828" xr:uid="{00000000-0005-0000-0000-00003E220000}"/>
    <cellStyle name="Comma 2 3 8" xfId="246" xr:uid="{00000000-0005-0000-0000-00003F220000}"/>
    <cellStyle name="Comma 2 3 8 2" xfId="857" xr:uid="{00000000-0005-0000-0000-000040220000}"/>
    <cellStyle name="Comma 2 3 8 2 2" xfId="1468" xr:uid="{00000000-0005-0000-0000-000041220000}"/>
    <cellStyle name="Comma 2 3 8 2 2 2" xfId="3014" xr:uid="{00000000-0005-0000-0000-000042220000}"/>
    <cellStyle name="Comma 2 3 8 2 2 2 2" xfId="12309" xr:uid="{00000000-0005-0000-0000-000043220000}"/>
    <cellStyle name="Comma 2 3 8 2 2 2 3" xfId="9217" xr:uid="{00000000-0005-0000-0000-000044220000}"/>
    <cellStyle name="Comma 2 3 8 2 2 3" xfId="4560" xr:uid="{00000000-0005-0000-0000-000045220000}"/>
    <cellStyle name="Comma 2 3 8 2 2 3 2" xfId="13855" xr:uid="{00000000-0005-0000-0000-000046220000}"/>
    <cellStyle name="Comma 2 3 8 2 2 3 3" xfId="7671" xr:uid="{00000000-0005-0000-0000-000047220000}"/>
    <cellStyle name="Comma 2 3 8 2 2 4" xfId="10763" xr:uid="{00000000-0005-0000-0000-000048220000}"/>
    <cellStyle name="Comma 2 3 8 2 2 5" xfId="6125" xr:uid="{00000000-0005-0000-0000-000049220000}"/>
    <cellStyle name="Comma 2 3 8 2 3" xfId="2079" xr:uid="{00000000-0005-0000-0000-00004A220000}"/>
    <cellStyle name="Comma 2 3 8 2 3 2" xfId="11374" xr:uid="{00000000-0005-0000-0000-00004B220000}"/>
    <cellStyle name="Comma 2 3 8 2 3 3" xfId="8282" xr:uid="{00000000-0005-0000-0000-00004C220000}"/>
    <cellStyle name="Comma 2 3 8 2 4" xfId="3949" xr:uid="{00000000-0005-0000-0000-00004D220000}"/>
    <cellStyle name="Comma 2 3 8 2 4 2" xfId="13244" xr:uid="{00000000-0005-0000-0000-00004E220000}"/>
    <cellStyle name="Comma 2 3 8 2 4 3" xfId="7060" xr:uid="{00000000-0005-0000-0000-00004F220000}"/>
    <cellStyle name="Comma 2 3 8 2 5" xfId="10152" xr:uid="{00000000-0005-0000-0000-000050220000}"/>
    <cellStyle name="Comma 2 3 8 2 6" xfId="5190" xr:uid="{00000000-0005-0000-0000-000051220000}"/>
    <cellStyle name="Comma 2 3 8 3" xfId="1181" xr:uid="{00000000-0005-0000-0000-000052220000}"/>
    <cellStyle name="Comma 2 3 8 3 2" xfId="2403" xr:uid="{00000000-0005-0000-0000-000053220000}"/>
    <cellStyle name="Comma 2 3 8 3 2 2" xfId="11698" xr:uid="{00000000-0005-0000-0000-000054220000}"/>
    <cellStyle name="Comma 2 3 8 3 2 3" xfId="8606" xr:uid="{00000000-0005-0000-0000-000055220000}"/>
    <cellStyle name="Comma 2 3 8 3 3" xfId="4273" xr:uid="{00000000-0005-0000-0000-000056220000}"/>
    <cellStyle name="Comma 2 3 8 3 3 2" xfId="13568" xr:uid="{00000000-0005-0000-0000-000057220000}"/>
    <cellStyle name="Comma 2 3 8 3 3 3" xfId="7384" xr:uid="{00000000-0005-0000-0000-000058220000}"/>
    <cellStyle name="Comma 2 3 8 3 4" xfId="10476" xr:uid="{00000000-0005-0000-0000-000059220000}"/>
    <cellStyle name="Comma 2 3 8 3 5" xfId="5514" xr:uid="{00000000-0005-0000-0000-00005A220000}"/>
    <cellStyle name="Comma 2 3 8 4" xfId="424" xr:uid="{00000000-0005-0000-0000-00005B220000}"/>
    <cellStyle name="Comma 2 3 8 4 2" xfId="2581" xr:uid="{00000000-0005-0000-0000-00005C220000}"/>
    <cellStyle name="Comma 2 3 8 4 2 2" xfId="11876" xr:uid="{00000000-0005-0000-0000-00005D220000}"/>
    <cellStyle name="Comma 2 3 8 4 2 3" xfId="8784" xr:uid="{00000000-0005-0000-0000-00005E220000}"/>
    <cellStyle name="Comma 2 3 8 4 3" xfId="3516" xr:uid="{00000000-0005-0000-0000-00005F220000}"/>
    <cellStyle name="Comma 2 3 8 4 3 2" xfId="12811" xr:uid="{00000000-0005-0000-0000-000060220000}"/>
    <cellStyle name="Comma 2 3 8 4 3 3" xfId="6627" xr:uid="{00000000-0005-0000-0000-000061220000}"/>
    <cellStyle name="Comma 2 3 8 4 4" xfId="9719" xr:uid="{00000000-0005-0000-0000-000062220000}"/>
    <cellStyle name="Comma 2 3 8 4 5" xfId="5692" xr:uid="{00000000-0005-0000-0000-000063220000}"/>
    <cellStyle name="Comma 2 3 8 5" xfId="1646" xr:uid="{00000000-0005-0000-0000-000064220000}"/>
    <cellStyle name="Comma 2 3 8 5 2" xfId="10941" xr:uid="{00000000-0005-0000-0000-000065220000}"/>
    <cellStyle name="Comma 2 3 8 5 3" xfId="7849" xr:uid="{00000000-0005-0000-0000-000066220000}"/>
    <cellStyle name="Comma 2 3 8 6" xfId="3338" xr:uid="{00000000-0005-0000-0000-000067220000}"/>
    <cellStyle name="Comma 2 3 8 6 2" xfId="12633" xr:uid="{00000000-0005-0000-0000-000068220000}"/>
    <cellStyle name="Comma 2 3 8 6 3" xfId="6449" xr:uid="{00000000-0005-0000-0000-000069220000}"/>
    <cellStyle name="Comma 2 3 8 7" xfId="9541" xr:uid="{00000000-0005-0000-0000-00006A220000}"/>
    <cellStyle name="Comma 2 3 8 8" xfId="4757" xr:uid="{00000000-0005-0000-0000-00006B220000}"/>
    <cellStyle name="Comma 2 3 9" xfId="84" xr:uid="{00000000-0005-0000-0000-00006C220000}"/>
    <cellStyle name="Comma 2 3 9 2" xfId="695" xr:uid="{00000000-0005-0000-0000-00006D220000}"/>
    <cellStyle name="Comma 2 3 9 2 2" xfId="1342" xr:uid="{00000000-0005-0000-0000-00006E220000}"/>
    <cellStyle name="Comma 2 3 9 2 2 2" xfId="2852" xr:uid="{00000000-0005-0000-0000-00006F220000}"/>
    <cellStyle name="Comma 2 3 9 2 2 2 2" xfId="12147" xr:uid="{00000000-0005-0000-0000-000070220000}"/>
    <cellStyle name="Comma 2 3 9 2 2 2 3" xfId="9055" xr:uid="{00000000-0005-0000-0000-000071220000}"/>
    <cellStyle name="Comma 2 3 9 2 2 3" xfId="4434" xr:uid="{00000000-0005-0000-0000-000072220000}"/>
    <cellStyle name="Comma 2 3 9 2 2 3 2" xfId="13729" xr:uid="{00000000-0005-0000-0000-000073220000}"/>
    <cellStyle name="Comma 2 3 9 2 2 3 3" xfId="7545" xr:uid="{00000000-0005-0000-0000-000074220000}"/>
    <cellStyle name="Comma 2 3 9 2 2 4" xfId="10637" xr:uid="{00000000-0005-0000-0000-000075220000}"/>
    <cellStyle name="Comma 2 3 9 2 2 5" xfId="5963" xr:uid="{00000000-0005-0000-0000-000076220000}"/>
    <cellStyle name="Comma 2 3 9 2 3" xfId="1917" xr:uid="{00000000-0005-0000-0000-000077220000}"/>
    <cellStyle name="Comma 2 3 9 2 3 2" xfId="11212" xr:uid="{00000000-0005-0000-0000-000078220000}"/>
    <cellStyle name="Comma 2 3 9 2 3 3" xfId="8120" xr:uid="{00000000-0005-0000-0000-000079220000}"/>
    <cellStyle name="Comma 2 3 9 2 4" xfId="3787" xr:uid="{00000000-0005-0000-0000-00007A220000}"/>
    <cellStyle name="Comma 2 3 9 2 4 2" xfId="13082" xr:uid="{00000000-0005-0000-0000-00007B220000}"/>
    <cellStyle name="Comma 2 3 9 2 4 3" xfId="6898" xr:uid="{00000000-0005-0000-0000-00007C220000}"/>
    <cellStyle name="Comma 2 3 9 2 5" xfId="9990" xr:uid="{00000000-0005-0000-0000-00007D220000}"/>
    <cellStyle name="Comma 2 3 9 2 6" xfId="5028" xr:uid="{00000000-0005-0000-0000-00007E220000}"/>
    <cellStyle name="Comma 2 3 9 3" xfId="1019" xr:uid="{00000000-0005-0000-0000-00007F220000}"/>
    <cellStyle name="Comma 2 3 9 3 2" xfId="2241" xr:uid="{00000000-0005-0000-0000-000080220000}"/>
    <cellStyle name="Comma 2 3 9 3 2 2" xfId="11536" xr:uid="{00000000-0005-0000-0000-000081220000}"/>
    <cellStyle name="Comma 2 3 9 3 2 3" xfId="8444" xr:uid="{00000000-0005-0000-0000-000082220000}"/>
    <cellStyle name="Comma 2 3 9 3 3" xfId="4111" xr:uid="{00000000-0005-0000-0000-000083220000}"/>
    <cellStyle name="Comma 2 3 9 3 3 2" xfId="13406" xr:uid="{00000000-0005-0000-0000-000084220000}"/>
    <cellStyle name="Comma 2 3 9 3 3 3" xfId="7222" xr:uid="{00000000-0005-0000-0000-000085220000}"/>
    <cellStyle name="Comma 2 3 9 3 4" xfId="10314" xr:uid="{00000000-0005-0000-0000-000086220000}"/>
    <cellStyle name="Comma 2 3 9 3 5" xfId="5352" xr:uid="{00000000-0005-0000-0000-000087220000}"/>
    <cellStyle name="Comma 2 3 9 4" xfId="612" xr:uid="{00000000-0005-0000-0000-000088220000}"/>
    <cellStyle name="Comma 2 3 9 4 2" xfId="2769" xr:uid="{00000000-0005-0000-0000-000089220000}"/>
    <cellStyle name="Comma 2 3 9 4 2 2" xfId="12064" xr:uid="{00000000-0005-0000-0000-00008A220000}"/>
    <cellStyle name="Comma 2 3 9 4 2 3" xfId="8972" xr:uid="{00000000-0005-0000-0000-00008B220000}"/>
    <cellStyle name="Comma 2 3 9 4 3" xfId="3704" xr:uid="{00000000-0005-0000-0000-00008C220000}"/>
    <cellStyle name="Comma 2 3 9 4 3 2" xfId="12999" xr:uid="{00000000-0005-0000-0000-00008D220000}"/>
    <cellStyle name="Comma 2 3 9 4 3 3" xfId="6815" xr:uid="{00000000-0005-0000-0000-00008E220000}"/>
    <cellStyle name="Comma 2 3 9 4 4" xfId="9907" xr:uid="{00000000-0005-0000-0000-00008F220000}"/>
    <cellStyle name="Comma 2 3 9 4 5" xfId="5880" xr:uid="{00000000-0005-0000-0000-000090220000}"/>
    <cellStyle name="Comma 2 3 9 5" xfId="1834" xr:uid="{00000000-0005-0000-0000-000091220000}"/>
    <cellStyle name="Comma 2 3 9 5 2" xfId="11129" xr:uid="{00000000-0005-0000-0000-000092220000}"/>
    <cellStyle name="Comma 2 3 9 5 3" xfId="8037" xr:uid="{00000000-0005-0000-0000-000093220000}"/>
    <cellStyle name="Comma 2 3 9 6" xfId="3176" xr:uid="{00000000-0005-0000-0000-000094220000}"/>
    <cellStyle name="Comma 2 3 9 6 2" xfId="12471" xr:uid="{00000000-0005-0000-0000-000095220000}"/>
    <cellStyle name="Comma 2 3 9 6 3" xfId="6287" xr:uid="{00000000-0005-0000-0000-000096220000}"/>
    <cellStyle name="Comma 2 3 9 7" xfId="9379" xr:uid="{00000000-0005-0000-0000-000097220000}"/>
    <cellStyle name="Comma 2 3 9 8" xfId="4945" xr:uid="{00000000-0005-0000-0000-000098220000}"/>
    <cellStyle name="Comma 2 4" xfId="12" xr:uid="{00000000-0005-0000-0000-000099220000}"/>
    <cellStyle name="Comma 2 4 10" xfId="947" xr:uid="{00000000-0005-0000-0000-00009A220000}"/>
    <cellStyle name="Comma 2 4 10 2" xfId="2169" xr:uid="{00000000-0005-0000-0000-00009B220000}"/>
    <cellStyle name="Comma 2 4 10 2 2" xfId="11464" xr:uid="{00000000-0005-0000-0000-00009C220000}"/>
    <cellStyle name="Comma 2 4 10 2 3" xfId="8372" xr:uid="{00000000-0005-0000-0000-00009D220000}"/>
    <cellStyle name="Comma 2 4 10 3" xfId="4039" xr:uid="{00000000-0005-0000-0000-00009E220000}"/>
    <cellStyle name="Comma 2 4 10 3 2" xfId="13334" xr:uid="{00000000-0005-0000-0000-00009F220000}"/>
    <cellStyle name="Comma 2 4 10 3 3" xfId="7150" xr:uid="{00000000-0005-0000-0000-0000A0220000}"/>
    <cellStyle name="Comma 2 4 10 4" xfId="10242" xr:uid="{00000000-0005-0000-0000-0000A1220000}"/>
    <cellStyle name="Comma 2 4 10 5" xfId="5280" xr:uid="{00000000-0005-0000-0000-0000A2220000}"/>
    <cellStyle name="Comma 2 4 11" xfId="335" xr:uid="{00000000-0005-0000-0000-0000A3220000}"/>
    <cellStyle name="Comma 2 4 11 2" xfId="2492" xr:uid="{00000000-0005-0000-0000-0000A4220000}"/>
    <cellStyle name="Comma 2 4 11 2 2" xfId="11787" xr:uid="{00000000-0005-0000-0000-0000A5220000}"/>
    <cellStyle name="Comma 2 4 11 2 3" xfId="8695" xr:uid="{00000000-0005-0000-0000-0000A6220000}"/>
    <cellStyle name="Comma 2 4 11 3" xfId="3427" xr:uid="{00000000-0005-0000-0000-0000A7220000}"/>
    <cellStyle name="Comma 2 4 11 3 2" xfId="12722" xr:uid="{00000000-0005-0000-0000-0000A8220000}"/>
    <cellStyle name="Comma 2 4 11 3 3" xfId="6538" xr:uid="{00000000-0005-0000-0000-0000A9220000}"/>
    <cellStyle name="Comma 2 4 11 4" xfId="9630" xr:uid="{00000000-0005-0000-0000-0000AA220000}"/>
    <cellStyle name="Comma 2 4 11 5" xfId="5603" xr:uid="{00000000-0005-0000-0000-0000AB220000}"/>
    <cellStyle name="Comma 2 4 12" xfId="1557" xr:uid="{00000000-0005-0000-0000-0000AC220000}"/>
    <cellStyle name="Comma 2 4 12 2" xfId="10852" xr:uid="{00000000-0005-0000-0000-0000AD220000}"/>
    <cellStyle name="Comma 2 4 12 3" xfId="7760" xr:uid="{00000000-0005-0000-0000-0000AE220000}"/>
    <cellStyle name="Comma 2 4 13" xfId="3104" xr:uid="{00000000-0005-0000-0000-0000AF220000}"/>
    <cellStyle name="Comma 2 4 13 2" xfId="12399" xr:uid="{00000000-0005-0000-0000-0000B0220000}"/>
    <cellStyle name="Comma 2 4 13 3" xfId="6215" xr:uid="{00000000-0005-0000-0000-0000B1220000}"/>
    <cellStyle name="Comma 2 4 14" xfId="9307" xr:uid="{00000000-0005-0000-0000-0000B2220000}"/>
    <cellStyle name="Comma 2 4 15" xfId="4668" xr:uid="{00000000-0005-0000-0000-0000B3220000}"/>
    <cellStyle name="Comma 2 4 2" xfId="22" xr:uid="{00000000-0005-0000-0000-0000B4220000}"/>
    <cellStyle name="Comma 2 4 2 10" xfId="344" xr:uid="{00000000-0005-0000-0000-0000B5220000}"/>
    <cellStyle name="Comma 2 4 2 10 2" xfId="2501" xr:uid="{00000000-0005-0000-0000-0000B6220000}"/>
    <cellStyle name="Comma 2 4 2 10 2 2" xfId="11796" xr:uid="{00000000-0005-0000-0000-0000B7220000}"/>
    <cellStyle name="Comma 2 4 2 10 2 3" xfId="8704" xr:uid="{00000000-0005-0000-0000-0000B8220000}"/>
    <cellStyle name="Comma 2 4 2 10 3" xfId="3436" xr:uid="{00000000-0005-0000-0000-0000B9220000}"/>
    <cellStyle name="Comma 2 4 2 10 3 2" xfId="12731" xr:uid="{00000000-0005-0000-0000-0000BA220000}"/>
    <cellStyle name="Comma 2 4 2 10 3 3" xfId="6547" xr:uid="{00000000-0005-0000-0000-0000BB220000}"/>
    <cellStyle name="Comma 2 4 2 10 4" xfId="9639" xr:uid="{00000000-0005-0000-0000-0000BC220000}"/>
    <cellStyle name="Comma 2 4 2 10 5" xfId="5612" xr:uid="{00000000-0005-0000-0000-0000BD220000}"/>
    <cellStyle name="Comma 2 4 2 11" xfId="1566" xr:uid="{00000000-0005-0000-0000-0000BE220000}"/>
    <cellStyle name="Comma 2 4 2 11 2" xfId="10861" xr:uid="{00000000-0005-0000-0000-0000BF220000}"/>
    <cellStyle name="Comma 2 4 2 11 3" xfId="7769" xr:uid="{00000000-0005-0000-0000-0000C0220000}"/>
    <cellStyle name="Comma 2 4 2 12" xfId="3114" xr:uid="{00000000-0005-0000-0000-0000C1220000}"/>
    <cellStyle name="Comma 2 4 2 12 2" xfId="12409" xr:uid="{00000000-0005-0000-0000-0000C2220000}"/>
    <cellStyle name="Comma 2 4 2 12 3" xfId="6225" xr:uid="{00000000-0005-0000-0000-0000C3220000}"/>
    <cellStyle name="Comma 2 4 2 13" xfId="9317" xr:uid="{00000000-0005-0000-0000-0000C4220000}"/>
    <cellStyle name="Comma 2 4 2 14" xfId="4677" xr:uid="{00000000-0005-0000-0000-0000C5220000}"/>
    <cellStyle name="Comma 2 4 2 2" xfId="40" xr:uid="{00000000-0005-0000-0000-0000C6220000}"/>
    <cellStyle name="Comma 2 4 2 2 10" xfId="3132" xr:uid="{00000000-0005-0000-0000-0000C7220000}"/>
    <cellStyle name="Comma 2 4 2 2 10 2" xfId="12427" xr:uid="{00000000-0005-0000-0000-0000C8220000}"/>
    <cellStyle name="Comma 2 4 2 2 10 3" xfId="6243" xr:uid="{00000000-0005-0000-0000-0000C9220000}"/>
    <cellStyle name="Comma 2 4 2 2 11" xfId="9335" xr:uid="{00000000-0005-0000-0000-0000CA220000}"/>
    <cellStyle name="Comma 2 4 2 2 12" xfId="4714" xr:uid="{00000000-0005-0000-0000-0000CB220000}"/>
    <cellStyle name="Comma 2 4 2 2 2" xfId="77" xr:uid="{00000000-0005-0000-0000-0000CC220000}"/>
    <cellStyle name="Comma 2 4 2 2 2 10" xfId="9372" xr:uid="{00000000-0005-0000-0000-0000CD220000}"/>
    <cellStyle name="Comma 2 4 2 2 2 11" xfId="4750" xr:uid="{00000000-0005-0000-0000-0000CE220000}"/>
    <cellStyle name="Comma 2 4 2 2 2 2" xfId="239" xr:uid="{00000000-0005-0000-0000-0000CF220000}"/>
    <cellStyle name="Comma 2 4 2 2 2 2 2" xfId="850" xr:uid="{00000000-0005-0000-0000-0000D0220000}"/>
    <cellStyle name="Comma 2 4 2 2 2 2 2 2" xfId="1461" xr:uid="{00000000-0005-0000-0000-0000D1220000}"/>
    <cellStyle name="Comma 2 4 2 2 2 2 2 2 2" xfId="3007" xr:uid="{00000000-0005-0000-0000-0000D2220000}"/>
    <cellStyle name="Comma 2 4 2 2 2 2 2 2 2 2" xfId="12302" xr:uid="{00000000-0005-0000-0000-0000D3220000}"/>
    <cellStyle name="Comma 2 4 2 2 2 2 2 2 2 3" xfId="9210" xr:uid="{00000000-0005-0000-0000-0000D4220000}"/>
    <cellStyle name="Comma 2 4 2 2 2 2 2 2 3" xfId="4553" xr:uid="{00000000-0005-0000-0000-0000D5220000}"/>
    <cellStyle name="Comma 2 4 2 2 2 2 2 2 3 2" xfId="13848" xr:uid="{00000000-0005-0000-0000-0000D6220000}"/>
    <cellStyle name="Comma 2 4 2 2 2 2 2 2 3 3" xfId="7664" xr:uid="{00000000-0005-0000-0000-0000D7220000}"/>
    <cellStyle name="Comma 2 4 2 2 2 2 2 2 4" xfId="10756" xr:uid="{00000000-0005-0000-0000-0000D8220000}"/>
    <cellStyle name="Comma 2 4 2 2 2 2 2 2 5" xfId="6118" xr:uid="{00000000-0005-0000-0000-0000D9220000}"/>
    <cellStyle name="Comma 2 4 2 2 2 2 2 3" xfId="2072" xr:uid="{00000000-0005-0000-0000-0000DA220000}"/>
    <cellStyle name="Comma 2 4 2 2 2 2 2 3 2" xfId="11367" xr:uid="{00000000-0005-0000-0000-0000DB220000}"/>
    <cellStyle name="Comma 2 4 2 2 2 2 2 3 3" xfId="8275" xr:uid="{00000000-0005-0000-0000-0000DC220000}"/>
    <cellStyle name="Comma 2 4 2 2 2 2 2 4" xfId="3942" xr:uid="{00000000-0005-0000-0000-0000DD220000}"/>
    <cellStyle name="Comma 2 4 2 2 2 2 2 4 2" xfId="13237" xr:uid="{00000000-0005-0000-0000-0000DE220000}"/>
    <cellStyle name="Comma 2 4 2 2 2 2 2 4 3" xfId="7053" xr:uid="{00000000-0005-0000-0000-0000DF220000}"/>
    <cellStyle name="Comma 2 4 2 2 2 2 2 5" xfId="10145" xr:uid="{00000000-0005-0000-0000-0000E0220000}"/>
    <cellStyle name="Comma 2 4 2 2 2 2 2 6" xfId="5183" xr:uid="{00000000-0005-0000-0000-0000E1220000}"/>
    <cellStyle name="Comma 2 4 2 2 2 2 3" xfId="1174" xr:uid="{00000000-0005-0000-0000-0000E2220000}"/>
    <cellStyle name="Comma 2 4 2 2 2 2 3 2" xfId="2396" xr:uid="{00000000-0005-0000-0000-0000E3220000}"/>
    <cellStyle name="Comma 2 4 2 2 2 2 3 2 2" xfId="11691" xr:uid="{00000000-0005-0000-0000-0000E4220000}"/>
    <cellStyle name="Comma 2 4 2 2 2 2 3 2 3" xfId="8599" xr:uid="{00000000-0005-0000-0000-0000E5220000}"/>
    <cellStyle name="Comma 2 4 2 2 2 2 3 3" xfId="4266" xr:uid="{00000000-0005-0000-0000-0000E6220000}"/>
    <cellStyle name="Comma 2 4 2 2 2 2 3 3 2" xfId="13561" xr:uid="{00000000-0005-0000-0000-0000E7220000}"/>
    <cellStyle name="Comma 2 4 2 2 2 2 3 3 3" xfId="7377" xr:uid="{00000000-0005-0000-0000-0000E8220000}"/>
    <cellStyle name="Comma 2 4 2 2 2 2 3 4" xfId="10469" xr:uid="{00000000-0005-0000-0000-0000E9220000}"/>
    <cellStyle name="Comma 2 4 2 2 2 2 3 5" xfId="5507" xr:uid="{00000000-0005-0000-0000-0000EA220000}"/>
    <cellStyle name="Comma 2 4 2 2 2 2 4" xfId="579" xr:uid="{00000000-0005-0000-0000-0000EB220000}"/>
    <cellStyle name="Comma 2 4 2 2 2 2 4 2" xfId="2736" xr:uid="{00000000-0005-0000-0000-0000EC220000}"/>
    <cellStyle name="Comma 2 4 2 2 2 2 4 2 2" xfId="12031" xr:uid="{00000000-0005-0000-0000-0000ED220000}"/>
    <cellStyle name="Comma 2 4 2 2 2 2 4 2 3" xfId="8939" xr:uid="{00000000-0005-0000-0000-0000EE220000}"/>
    <cellStyle name="Comma 2 4 2 2 2 2 4 3" xfId="3671" xr:uid="{00000000-0005-0000-0000-0000EF220000}"/>
    <cellStyle name="Comma 2 4 2 2 2 2 4 3 2" xfId="12966" xr:uid="{00000000-0005-0000-0000-0000F0220000}"/>
    <cellStyle name="Comma 2 4 2 2 2 2 4 3 3" xfId="6782" xr:uid="{00000000-0005-0000-0000-0000F1220000}"/>
    <cellStyle name="Comma 2 4 2 2 2 2 4 4" xfId="9874" xr:uid="{00000000-0005-0000-0000-0000F2220000}"/>
    <cellStyle name="Comma 2 4 2 2 2 2 4 5" xfId="5847" xr:uid="{00000000-0005-0000-0000-0000F3220000}"/>
    <cellStyle name="Comma 2 4 2 2 2 2 5" xfId="1801" xr:uid="{00000000-0005-0000-0000-0000F4220000}"/>
    <cellStyle name="Comma 2 4 2 2 2 2 5 2" xfId="11096" xr:uid="{00000000-0005-0000-0000-0000F5220000}"/>
    <cellStyle name="Comma 2 4 2 2 2 2 5 3" xfId="8004" xr:uid="{00000000-0005-0000-0000-0000F6220000}"/>
    <cellStyle name="Comma 2 4 2 2 2 2 6" xfId="3331" xr:uid="{00000000-0005-0000-0000-0000F7220000}"/>
    <cellStyle name="Comma 2 4 2 2 2 2 6 2" xfId="12626" xr:uid="{00000000-0005-0000-0000-0000F8220000}"/>
    <cellStyle name="Comma 2 4 2 2 2 2 6 3" xfId="6442" xr:uid="{00000000-0005-0000-0000-0000F9220000}"/>
    <cellStyle name="Comma 2 4 2 2 2 2 7" xfId="9534" xr:uid="{00000000-0005-0000-0000-0000FA220000}"/>
    <cellStyle name="Comma 2 4 2 2 2 2 8" xfId="4912" xr:uid="{00000000-0005-0000-0000-0000FB220000}"/>
    <cellStyle name="Comma 2 4 2 2 2 3" xfId="312" xr:uid="{00000000-0005-0000-0000-0000FC220000}"/>
    <cellStyle name="Comma 2 4 2 2 2 3 2" xfId="923" xr:uid="{00000000-0005-0000-0000-0000FD220000}"/>
    <cellStyle name="Comma 2 4 2 2 2 3 2 2" xfId="1534" xr:uid="{00000000-0005-0000-0000-0000FE220000}"/>
    <cellStyle name="Comma 2 4 2 2 2 3 2 2 2" xfId="3080" xr:uid="{00000000-0005-0000-0000-0000FF220000}"/>
    <cellStyle name="Comma 2 4 2 2 2 3 2 2 2 2" xfId="12375" xr:uid="{00000000-0005-0000-0000-000000230000}"/>
    <cellStyle name="Comma 2 4 2 2 2 3 2 2 2 3" xfId="9283" xr:uid="{00000000-0005-0000-0000-000001230000}"/>
    <cellStyle name="Comma 2 4 2 2 2 3 2 2 3" xfId="4626" xr:uid="{00000000-0005-0000-0000-000002230000}"/>
    <cellStyle name="Comma 2 4 2 2 2 3 2 2 3 2" xfId="13921" xr:uid="{00000000-0005-0000-0000-000003230000}"/>
    <cellStyle name="Comma 2 4 2 2 2 3 2 2 3 3" xfId="7737" xr:uid="{00000000-0005-0000-0000-000004230000}"/>
    <cellStyle name="Comma 2 4 2 2 2 3 2 2 4" xfId="10829" xr:uid="{00000000-0005-0000-0000-000005230000}"/>
    <cellStyle name="Comma 2 4 2 2 2 3 2 2 5" xfId="6191" xr:uid="{00000000-0005-0000-0000-000006230000}"/>
    <cellStyle name="Comma 2 4 2 2 2 3 2 3" xfId="2145" xr:uid="{00000000-0005-0000-0000-000007230000}"/>
    <cellStyle name="Comma 2 4 2 2 2 3 2 3 2" xfId="11440" xr:uid="{00000000-0005-0000-0000-000008230000}"/>
    <cellStyle name="Comma 2 4 2 2 2 3 2 3 3" xfId="8348" xr:uid="{00000000-0005-0000-0000-000009230000}"/>
    <cellStyle name="Comma 2 4 2 2 2 3 2 4" xfId="4015" xr:uid="{00000000-0005-0000-0000-00000A230000}"/>
    <cellStyle name="Comma 2 4 2 2 2 3 2 4 2" xfId="13310" xr:uid="{00000000-0005-0000-0000-00000B230000}"/>
    <cellStyle name="Comma 2 4 2 2 2 3 2 4 3" xfId="7126" xr:uid="{00000000-0005-0000-0000-00000C230000}"/>
    <cellStyle name="Comma 2 4 2 2 2 3 2 5" xfId="10218" xr:uid="{00000000-0005-0000-0000-00000D230000}"/>
    <cellStyle name="Comma 2 4 2 2 2 3 2 6" xfId="5256" xr:uid="{00000000-0005-0000-0000-00000E230000}"/>
    <cellStyle name="Comma 2 4 2 2 2 3 3" xfId="1247" xr:uid="{00000000-0005-0000-0000-00000F230000}"/>
    <cellStyle name="Comma 2 4 2 2 2 3 3 2" xfId="2469" xr:uid="{00000000-0005-0000-0000-000010230000}"/>
    <cellStyle name="Comma 2 4 2 2 2 3 3 2 2" xfId="11764" xr:uid="{00000000-0005-0000-0000-000011230000}"/>
    <cellStyle name="Comma 2 4 2 2 2 3 3 2 3" xfId="8672" xr:uid="{00000000-0005-0000-0000-000012230000}"/>
    <cellStyle name="Comma 2 4 2 2 2 3 3 3" xfId="4339" xr:uid="{00000000-0005-0000-0000-000013230000}"/>
    <cellStyle name="Comma 2 4 2 2 2 3 3 3 2" xfId="13634" xr:uid="{00000000-0005-0000-0000-000014230000}"/>
    <cellStyle name="Comma 2 4 2 2 2 3 3 3 3" xfId="7450" xr:uid="{00000000-0005-0000-0000-000015230000}"/>
    <cellStyle name="Comma 2 4 2 2 2 3 3 4" xfId="10542" xr:uid="{00000000-0005-0000-0000-000016230000}"/>
    <cellStyle name="Comma 2 4 2 2 2 3 3 5" xfId="5580" xr:uid="{00000000-0005-0000-0000-000017230000}"/>
    <cellStyle name="Comma 2 4 2 2 2 3 4" xfId="490" xr:uid="{00000000-0005-0000-0000-000018230000}"/>
    <cellStyle name="Comma 2 4 2 2 2 3 4 2" xfId="2647" xr:uid="{00000000-0005-0000-0000-000019230000}"/>
    <cellStyle name="Comma 2 4 2 2 2 3 4 2 2" xfId="11942" xr:uid="{00000000-0005-0000-0000-00001A230000}"/>
    <cellStyle name="Comma 2 4 2 2 2 3 4 2 3" xfId="8850" xr:uid="{00000000-0005-0000-0000-00001B230000}"/>
    <cellStyle name="Comma 2 4 2 2 2 3 4 3" xfId="3582" xr:uid="{00000000-0005-0000-0000-00001C230000}"/>
    <cellStyle name="Comma 2 4 2 2 2 3 4 3 2" xfId="12877" xr:uid="{00000000-0005-0000-0000-00001D230000}"/>
    <cellStyle name="Comma 2 4 2 2 2 3 4 3 3" xfId="6693" xr:uid="{00000000-0005-0000-0000-00001E230000}"/>
    <cellStyle name="Comma 2 4 2 2 2 3 4 4" xfId="9785" xr:uid="{00000000-0005-0000-0000-00001F230000}"/>
    <cellStyle name="Comma 2 4 2 2 2 3 4 5" xfId="5758" xr:uid="{00000000-0005-0000-0000-000020230000}"/>
    <cellStyle name="Comma 2 4 2 2 2 3 5" xfId="1712" xr:uid="{00000000-0005-0000-0000-000021230000}"/>
    <cellStyle name="Comma 2 4 2 2 2 3 5 2" xfId="11007" xr:uid="{00000000-0005-0000-0000-000022230000}"/>
    <cellStyle name="Comma 2 4 2 2 2 3 5 3" xfId="7915" xr:uid="{00000000-0005-0000-0000-000023230000}"/>
    <cellStyle name="Comma 2 4 2 2 2 3 6" xfId="3404" xr:uid="{00000000-0005-0000-0000-000024230000}"/>
    <cellStyle name="Comma 2 4 2 2 2 3 6 2" xfId="12699" xr:uid="{00000000-0005-0000-0000-000025230000}"/>
    <cellStyle name="Comma 2 4 2 2 2 3 6 3" xfId="6515" xr:uid="{00000000-0005-0000-0000-000026230000}"/>
    <cellStyle name="Comma 2 4 2 2 2 3 7" xfId="9607" xr:uid="{00000000-0005-0000-0000-000027230000}"/>
    <cellStyle name="Comma 2 4 2 2 2 3 8" xfId="4823" xr:uid="{00000000-0005-0000-0000-000028230000}"/>
    <cellStyle name="Comma 2 4 2 2 2 4" xfId="150" xr:uid="{00000000-0005-0000-0000-000029230000}"/>
    <cellStyle name="Comma 2 4 2 2 2 4 2" xfId="1085" xr:uid="{00000000-0005-0000-0000-00002A230000}"/>
    <cellStyle name="Comma 2 4 2 2 2 4 2 2" xfId="2307" xr:uid="{00000000-0005-0000-0000-00002B230000}"/>
    <cellStyle name="Comma 2 4 2 2 2 4 2 2 2" xfId="11602" xr:uid="{00000000-0005-0000-0000-00002C230000}"/>
    <cellStyle name="Comma 2 4 2 2 2 4 2 2 3" xfId="8510" xr:uid="{00000000-0005-0000-0000-00002D230000}"/>
    <cellStyle name="Comma 2 4 2 2 2 4 2 3" xfId="4177" xr:uid="{00000000-0005-0000-0000-00002E230000}"/>
    <cellStyle name="Comma 2 4 2 2 2 4 2 3 2" xfId="13472" xr:uid="{00000000-0005-0000-0000-00002F230000}"/>
    <cellStyle name="Comma 2 4 2 2 2 4 2 3 3" xfId="7288" xr:uid="{00000000-0005-0000-0000-000030230000}"/>
    <cellStyle name="Comma 2 4 2 2 2 4 2 4" xfId="10380" xr:uid="{00000000-0005-0000-0000-000031230000}"/>
    <cellStyle name="Comma 2 4 2 2 2 4 2 5" xfId="5418" xr:uid="{00000000-0005-0000-0000-000032230000}"/>
    <cellStyle name="Comma 2 4 2 2 2 4 3" xfId="761" xr:uid="{00000000-0005-0000-0000-000033230000}"/>
    <cellStyle name="Comma 2 4 2 2 2 4 3 2" xfId="2918" xr:uid="{00000000-0005-0000-0000-000034230000}"/>
    <cellStyle name="Comma 2 4 2 2 2 4 3 2 2" xfId="12213" xr:uid="{00000000-0005-0000-0000-000035230000}"/>
    <cellStyle name="Comma 2 4 2 2 2 4 3 2 3" xfId="9121" xr:uid="{00000000-0005-0000-0000-000036230000}"/>
    <cellStyle name="Comma 2 4 2 2 2 4 3 3" xfId="3853" xr:uid="{00000000-0005-0000-0000-000037230000}"/>
    <cellStyle name="Comma 2 4 2 2 2 4 3 3 2" xfId="13148" xr:uid="{00000000-0005-0000-0000-000038230000}"/>
    <cellStyle name="Comma 2 4 2 2 2 4 3 3 3" xfId="6964" xr:uid="{00000000-0005-0000-0000-000039230000}"/>
    <cellStyle name="Comma 2 4 2 2 2 4 3 4" xfId="10056" xr:uid="{00000000-0005-0000-0000-00003A230000}"/>
    <cellStyle name="Comma 2 4 2 2 2 4 3 5" xfId="6029" xr:uid="{00000000-0005-0000-0000-00003B230000}"/>
    <cellStyle name="Comma 2 4 2 2 2 4 4" xfId="1983" xr:uid="{00000000-0005-0000-0000-00003C230000}"/>
    <cellStyle name="Comma 2 4 2 2 2 4 4 2" xfId="11278" xr:uid="{00000000-0005-0000-0000-00003D230000}"/>
    <cellStyle name="Comma 2 4 2 2 2 4 4 3" xfId="8186" xr:uid="{00000000-0005-0000-0000-00003E230000}"/>
    <cellStyle name="Comma 2 4 2 2 2 4 5" xfId="3242" xr:uid="{00000000-0005-0000-0000-00003F230000}"/>
    <cellStyle name="Comma 2 4 2 2 2 4 5 2" xfId="12537" xr:uid="{00000000-0005-0000-0000-000040230000}"/>
    <cellStyle name="Comma 2 4 2 2 2 4 5 3" xfId="6353" xr:uid="{00000000-0005-0000-0000-000041230000}"/>
    <cellStyle name="Comma 2 4 2 2 2 4 6" xfId="9445" xr:uid="{00000000-0005-0000-0000-000042230000}"/>
    <cellStyle name="Comma 2 4 2 2 2 4 7" xfId="5094" xr:uid="{00000000-0005-0000-0000-000043230000}"/>
    <cellStyle name="Comma 2 4 2 2 2 5" xfId="688" xr:uid="{00000000-0005-0000-0000-000044230000}"/>
    <cellStyle name="Comma 2 4 2 2 2 5 2" xfId="1336" xr:uid="{00000000-0005-0000-0000-000045230000}"/>
    <cellStyle name="Comma 2 4 2 2 2 5 2 2" xfId="2845" xr:uid="{00000000-0005-0000-0000-000046230000}"/>
    <cellStyle name="Comma 2 4 2 2 2 5 2 2 2" xfId="12140" xr:uid="{00000000-0005-0000-0000-000047230000}"/>
    <cellStyle name="Comma 2 4 2 2 2 5 2 2 3" xfId="9048" xr:uid="{00000000-0005-0000-0000-000048230000}"/>
    <cellStyle name="Comma 2 4 2 2 2 5 2 3" xfId="4428" xr:uid="{00000000-0005-0000-0000-000049230000}"/>
    <cellStyle name="Comma 2 4 2 2 2 5 2 3 2" xfId="13723" xr:uid="{00000000-0005-0000-0000-00004A230000}"/>
    <cellStyle name="Comma 2 4 2 2 2 5 2 3 3" xfId="7539" xr:uid="{00000000-0005-0000-0000-00004B230000}"/>
    <cellStyle name="Comma 2 4 2 2 2 5 2 4" xfId="10631" xr:uid="{00000000-0005-0000-0000-00004C230000}"/>
    <cellStyle name="Comma 2 4 2 2 2 5 2 5" xfId="5956" xr:uid="{00000000-0005-0000-0000-00004D230000}"/>
    <cellStyle name="Comma 2 4 2 2 2 5 3" xfId="1910" xr:uid="{00000000-0005-0000-0000-00004E230000}"/>
    <cellStyle name="Comma 2 4 2 2 2 5 3 2" xfId="11205" xr:uid="{00000000-0005-0000-0000-00004F230000}"/>
    <cellStyle name="Comma 2 4 2 2 2 5 3 3" xfId="8113" xr:uid="{00000000-0005-0000-0000-000050230000}"/>
    <cellStyle name="Comma 2 4 2 2 2 5 4" xfId="3780" xr:uid="{00000000-0005-0000-0000-000051230000}"/>
    <cellStyle name="Comma 2 4 2 2 2 5 4 2" xfId="13075" xr:uid="{00000000-0005-0000-0000-000052230000}"/>
    <cellStyle name="Comma 2 4 2 2 2 5 4 3" xfId="6891" xr:uid="{00000000-0005-0000-0000-000053230000}"/>
    <cellStyle name="Comma 2 4 2 2 2 5 5" xfId="9983" xr:uid="{00000000-0005-0000-0000-000054230000}"/>
    <cellStyle name="Comma 2 4 2 2 2 5 6" xfId="5021" xr:uid="{00000000-0005-0000-0000-000055230000}"/>
    <cellStyle name="Comma 2 4 2 2 2 6" xfId="1012" xr:uid="{00000000-0005-0000-0000-000056230000}"/>
    <cellStyle name="Comma 2 4 2 2 2 6 2" xfId="2234" xr:uid="{00000000-0005-0000-0000-000057230000}"/>
    <cellStyle name="Comma 2 4 2 2 2 6 2 2" xfId="11529" xr:uid="{00000000-0005-0000-0000-000058230000}"/>
    <cellStyle name="Comma 2 4 2 2 2 6 2 3" xfId="8437" xr:uid="{00000000-0005-0000-0000-000059230000}"/>
    <cellStyle name="Comma 2 4 2 2 2 6 3" xfId="4104" xr:uid="{00000000-0005-0000-0000-00005A230000}"/>
    <cellStyle name="Comma 2 4 2 2 2 6 3 2" xfId="13399" xr:uid="{00000000-0005-0000-0000-00005B230000}"/>
    <cellStyle name="Comma 2 4 2 2 2 6 3 3" xfId="7215" xr:uid="{00000000-0005-0000-0000-00005C230000}"/>
    <cellStyle name="Comma 2 4 2 2 2 6 4" xfId="10307" xr:uid="{00000000-0005-0000-0000-00005D230000}"/>
    <cellStyle name="Comma 2 4 2 2 2 6 5" xfId="5345" xr:uid="{00000000-0005-0000-0000-00005E230000}"/>
    <cellStyle name="Comma 2 4 2 2 2 7" xfId="417" xr:uid="{00000000-0005-0000-0000-00005F230000}"/>
    <cellStyle name="Comma 2 4 2 2 2 7 2" xfId="2574" xr:uid="{00000000-0005-0000-0000-000060230000}"/>
    <cellStyle name="Comma 2 4 2 2 2 7 2 2" xfId="11869" xr:uid="{00000000-0005-0000-0000-000061230000}"/>
    <cellStyle name="Comma 2 4 2 2 2 7 2 3" xfId="8777" xr:uid="{00000000-0005-0000-0000-000062230000}"/>
    <cellStyle name="Comma 2 4 2 2 2 7 3" xfId="3509" xr:uid="{00000000-0005-0000-0000-000063230000}"/>
    <cellStyle name="Comma 2 4 2 2 2 7 3 2" xfId="12804" xr:uid="{00000000-0005-0000-0000-000064230000}"/>
    <cellStyle name="Comma 2 4 2 2 2 7 3 3" xfId="6620" xr:uid="{00000000-0005-0000-0000-000065230000}"/>
    <cellStyle name="Comma 2 4 2 2 2 7 4" xfId="9712" xr:uid="{00000000-0005-0000-0000-000066230000}"/>
    <cellStyle name="Comma 2 4 2 2 2 7 5" xfId="5685" xr:uid="{00000000-0005-0000-0000-000067230000}"/>
    <cellStyle name="Comma 2 4 2 2 2 8" xfId="1639" xr:uid="{00000000-0005-0000-0000-000068230000}"/>
    <cellStyle name="Comma 2 4 2 2 2 8 2" xfId="10934" xr:uid="{00000000-0005-0000-0000-000069230000}"/>
    <cellStyle name="Comma 2 4 2 2 2 8 3" xfId="7842" xr:uid="{00000000-0005-0000-0000-00006A230000}"/>
    <cellStyle name="Comma 2 4 2 2 2 9" xfId="3169" xr:uid="{00000000-0005-0000-0000-00006B230000}"/>
    <cellStyle name="Comma 2 4 2 2 2 9 2" xfId="12464" xr:uid="{00000000-0005-0000-0000-00006C230000}"/>
    <cellStyle name="Comma 2 4 2 2 2 9 3" xfId="6280" xr:uid="{00000000-0005-0000-0000-00006D230000}"/>
    <cellStyle name="Comma 2 4 2 2 3" xfId="203" xr:uid="{00000000-0005-0000-0000-00006E230000}"/>
    <cellStyle name="Comma 2 4 2 2 3 2" xfId="814" xr:uid="{00000000-0005-0000-0000-00006F230000}"/>
    <cellStyle name="Comma 2 4 2 2 3 2 2" xfId="1425" xr:uid="{00000000-0005-0000-0000-000070230000}"/>
    <cellStyle name="Comma 2 4 2 2 3 2 2 2" xfId="2971" xr:uid="{00000000-0005-0000-0000-000071230000}"/>
    <cellStyle name="Comma 2 4 2 2 3 2 2 2 2" xfId="12266" xr:uid="{00000000-0005-0000-0000-000072230000}"/>
    <cellStyle name="Comma 2 4 2 2 3 2 2 2 3" xfId="9174" xr:uid="{00000000-0005-0000-0000-000073230000}"/>
    <cellStyle name="Comma 2 4 2 2 3 2 2 3" xfId="4517" xr:uid="{00000000-0005-0000-0000-000074230000}"/>
    <cellStyle name="Comma 2 4 2 2 3 2 2 3 2" xfId="13812" xr:uid="{00000000-0005-0000-0000-000075230000}"/>
    <cellStyle name="Comma 2 4 2 2 3 2 2 3 3" xfId="7628" xr:uid="{00000000-0005-0000-0000-000076230000}"/>
    <cellStyle name="Comma 2 4 2 2 3 2 2 4" xfId="10720" xr:uid="{00000000-0005-0000-0000-000077230000}"/>
    <cellStyle name="Comma 2 4 2 2 3 2 2 5" xfId="6082" xr:uid="{00000000-0005-0000-0000-000078230000}"/>
    <cellStyle name="Comma 2 4 2 2 3 2 3" xfId="2036" xr:uid="{00000000-0005-0000-0000-000079230000}"/>
    <cellStyle name="Comma 2 4 2 2 3 2 3 2" xfId="11331" xr:uid="{00000000-0005-0000-0000-00007A230000}"/>
    <cellStyle name="Comma 2 4 2 2 3 2 3 3" xfId="8239" xr:uid="{00000000-0005-0000-0000-00007B230000}"/>
    <cellStyle name="Comma 2 4 2 2 3 2 4" xfId="3906" xr:uid="{00000000-0005-0000-0000-00007C230000}"/>
    <cellStyle name="Comma 2 4 2 2 3 2 4 2" xfId="13201" xr:uid="{00000000-0005-0000-0000-00007D230000}"/>
    <cellStyle name="Comma 2 4 2 2 3 2 4 3" xfId="7017" xr:uid="{00000000-0005-0000-0000-00007E230000}"/>
    <cellStyle name="Comma 2 4 2 2 3 2 5" xfId="10109" xr:uid="{00000000-0005-0000-0000-00007F230000}"/>
    <cellStyle name="Comma 2 4 2 2 3 2 6" xfId="5147" xr:uid="{00000000-0005-0000-0000-000080230000}"/>
    <cellStyle name="Comma 2 4 2 2 3 3" xfId="1138" xr:uid="{00000000-0005-0000-0000-000081230000}"/>
    <cellStyle name="Comma 2 4 2 2 3 3 2" xfId="2360" xr:uid="{00000000-0005-0000-0000-000082230000}"/>
    <cellStyle name="Comma 2 4 2 2 3 3 2 2" xfId="11655" xr:uid="{00000000-0005-0000-0000-000083230000}"/>
    <cellStyle name="Comma 2 4 2 2 3 3 2 3" xfId="8563" xr:uid="{00000000-0005-0000-0000-000084230000}"/>
    <cellStyle name="Comma 2 4 2 2 3 3 3" xfId="4230" xr:uid="{00000000-0005-0000-0000-000085230000}"/>
    <cellStyle name="Comma 2 4 2 2 3 3 3 2" xfId="13525" xr:uid="{00000000-0005-0000-0000-000086230000}"/>
    <cellStyle name="Comma 2 4 2 2 3 3 3 3" xfId="7341" xr:uid="{00000000-0005-0000-0000-000087230000}"/>
    <cellStyle name="Comma 2 4 2 2 3 3 4" xfId="10433" xr:uid="{00000000-0005-0000-0000-000088230000}"/>
    <cellStyle name="Comma 2 4 2 2 3 3 5" xfId="5471" xr:uid="{00000000-0005-0000-0000-000089230000}"/>
    <cellStyle name="Comma 2 4 2 2 3 4" xfId="543" xr:uid="{00000000-0005-0000-0000-00008A230000}"/>
    <cellStyle name="Comma 2 4 2 2 3 4 2" xfId="2700" xr:uid="{00000000-0005-0000-0000-00008B230000}"/>
    <cellStyle name="Comma 2 4 2 2 3 4 2 2" xfId="11995" xr:uid="{00000000-0005-0000-0000-00008C230000}"/>
    <cellStyle name="Comma 2 4 2 2 3 4 2 3" xfId="8903" xr:uid="{00000000-0005-0000-0000-00008D230000}"/>
    <cellStyle name="Comma 2 4 2 2 3 4 3" xfId="3635" xr:uid="{00000000-0005-0000-0000-00008E230000}"/>
    <cellStyle name="Comma 2 4 2 2 3 4 3 2" xfId="12930" xr:uid="{00000000-0005-0000-0000-00008F230000}"/>
    <cellStyle name="Comma 2 4 2 2 3 4 3 3" xfId="6746" xr:uid="{00000000-0005-0000-0000-000090230000}"/>
    <cellStyle name="Comma 2 4 2 2 3 4 4" xfId="9838" xr:uid="{00000000-0005-0000-0000-000091230000}"/>
    <cellStyle name="Comma 2 4 2 2 3 4 5" xfId="5811" xr:uid="{00000000-0005-0000-0000-000092230000}"/>
    <cellStyle name="Comma 2 4 2 2 3 5" xfId="1765" xr:uid="{00000000-0005-0000-0000-000093230000}"/>
    <cellStyle name="Comma 2 4 2 2 3 5 2" xfId="11060" xr:uid="{00000000-0005-0000-0000-000094230000}"/>
    <cellStyle name="Comma 2 4 2 2 3 5 3" xfId="7968" xr:uid="{00000000-0005-0000-0000-000095230000}"/>
    <cellStyle name="Comma 2 4 2 2 3 6" xfId="3295" xr:uid="{00000000-0005-0000-0000-000096230000}"/>
    <cellStyle name="Comma 2 4 2 2 3 6 2" xfId="12590" xr:uid="{00000000-0005-0000-0000-000097230000}"/>
    <cellStyle name="Comma 2 4 2 2 3 6 3" xfId="6406" xr:uid="{00000000-0005-0000-0000-000098230000}"/>
    <cellStyle name="Comma 2 4 2 2 3 7" xfId="9498" xr:uid="{00000000-0005-0000-0000-000099230000}"/>
    <cellStyle name="Comma 2 4 2 2 3 8" xfId="4876" xr:uid="{00000000-0005-0000-0000-00009A230000}"/>
    <cellStyle name="Comma 2 4 2 2 4" xfId="276" xr:uid="{00000000-0005-0000-0000-00009B230000}"/>
    <cellStyle name="Comma 2 4 2 2 4 2" xfId="887" xr:uid="{00000000-0005-0000-0000-00009C230000}"/>
    <cellStyle name="Comma 2 4 2 2 4 2 2" xfId="1498" xr:uid="{00000000-0005-0000-0000-00009D230000}"/>
    <cellStyle name="Comma 2 4 2 2 4 2 2 2" xfId="3044" xr:uid="{00000000-0005-0000-0000-00009E230000}"/>
    <cellStyle name="Comma 2 4 2 2 4 2 2 2 2" xfId="12339" xr:uid="{00000000-0005-0000-0000-00009F230000}"/>
    <cellStyle name="Comma 2 4 2 2 4 2 2 2 3" xfId="9247" xr:uid="{00000000-0005-0000-0000-0000A0230000}"/>
    <cellStyle name="Comma 2 4 2 2 4 2 2 3" xfId="4590" xr:uid="{00000000-0005-0000-0000-0000A1230000}"/>
    <cellStyle name="Comma 2 4 2 2 4 2 2 3 2" xfId="13885" xr:uid="{00000000-0005-0000-0000-0000A2230000}"/>
    <cellStyle name="Comma 2 4 2 2 4 2 2 3 3" xfId="7701" xr:uid="{00000000-0005-0000-0000-0000A3230000}"/>
    <cellStyle name="Comma 2 4 2 2 4 2 2 4" xfId="10793" xr:uid="{00000000-0005-0000-0000-0000A4230000}"/>
    <cellStyle name="Comma 2 4 2 2 4 2 2 5" xfId="6155" xr:uid="{00000000-0005-0000-0000-0000A5230000}"/>
    <cellStyle name="Comma 2 4 2 2 4 2 3" xfId="2109" xr:uid="{00000000-0005-0000-0000-0000A6230000}"/>
    <cellStyle name="Comma 2 4 2 2 4 2 3 2" xfId="11404" xr:uid="{00000000-0005-0000-0000-0000A7230000}"/>
    <cellStyle name="Comma 2 4 2 2 4 2 3 3" xfId="8312" xr:uid="{00000000-0005-0000-0000-0000A8230000}"/>
    <cellStyle name="Comma 2 4 2 2 4 2 4" xfId="3979" xr:uid="{00000000-0005-0000-0000-0000A9230000}"/>
    <cellStyle name="Comma 2 4 2 2 4 2 4 2" xfId="13274" xr:uid="{00000000-0005-0000-0000-0000AA230000}"/>
    <cellStyle name="Comma 2 4 2 2 4 2 4 3" xfId="7090" xr:uid="{00000000-0005-0000-0000-0000AB230000}"/>
    <cellStyle name="Comma 2 4 2 2 4 2 5" xfId="10182" xr:uid="{00000000-0005-0000-0000-0000AC230000}"/>
    <cellStyle name="Comma 2 4 2 2 4 2 6" xfId="5220" xr:uid="{00000000-0005-0000-0000-0000AD230000}"/>
    <cellStyle name="Comma 2 4 2 2 4 3" xfId="1211" xr:uid="{00000000-0005-0000-0000-0000AE230000}"/>
    <cellStyle name="Comma 2 4 2 2 4 3 2" xfId="2433" xr:uid="{00000000-0005-0000-0000-0000AF230000}"/>
    <cellStyle name="Comma 2 4 2 2 4 3 2 2" xfId="11728" xr:uid="{00000000-0005-0000-0000-0000B0230000}"/>
    <cellStyle name="Comma 2 4 2 2 4 3 2 3" xfId="8636" xr:uid="{00000000-0005-0000-0000-0000B1230000}"/>
    <cellStyle name="Comma 2 4 2 2 4 3 3" xfId="4303" xr:uid="{00000000-0005-0000-0000-0000B2230000}"/>
    <cellStyle name="Comma 2 4 2 2 4 3 3 2" xfId="13598" xr:uid="{00000000-0005-0000-0000-0000B3230000}"/>
    <cellStyle name="Comma 2 4 2 2 4 3 3 3" xfId="7414" xr:uid="{00000000-0005-0000-0000-0000B4230000}"/>
    <cellStyle name="Comma 2 4 2 2 4 3 4" xfId="10506" xr:uid="{00000000-0005-0000-0000-0000B5230000}"/>
    <cellStyle name="Comma 2 4 2 2 4 3 5" xfId="5544" xr:uid="{00000000-0005-0000-0000-0000B6230000}"/>
    <cellStyle name="Comma 2 4 2 2 4 4" xfId="454" xr:uid="{00000000-0005-0000-0000-0000B7230000}"/>
    <cellStyle name="Comma 2 4 2 2 4 4 2" xfId="2611" xr:uid="{00000000-0005-0000-0000-0000B8230000}"/>
    <cellStyle name="Comma 2 4 2 2 4 4 2 2" xfId="11906" xr:uid="{00000000-0005-0000-0000-0000B9230000}"/>
    <cellStyle name="Comma 2 4 2 2 4 4 2 3" xfId="8814" xr:uid="{00000000-0005-0000-0000-0000BA230000}"/>
    <cellStyle name="Comma 2 4 2 2 4 4 3" xfId="3546" xr:uid="{00000000-0005-0000-0000-0000BB230000}"/>
    <cellStyle name="Comma 2 4 2 2 4 4 3 2" xfId="12841" xr:uid="{00000000-0005-0000-0000-0000BC230000}"/>
    <cellStyle name="Comma 2 4 2 2 4 4 3 3" xfId="6657" xr:uid="{00000000-0005-0000-0000-0000BD230000}"/>
    <cellStyle name="Comma 2 4 2 2 4 4 4" xfId="9749" xr:uid="{00000000-0005-0000-0000-0000BE230000}"/>
    <cellStyle name="Comma 2 4 2 2 4 4 5" xfId="5722" xr:uid="{00000000-0005-0000-0000-0000BF230000}"/>
    <cellStyle name="Comma 2 4 2 2 4 5" xfId="1676" xr:uid="{00000000-0005-0000-0000-0000C0230000}"/>
    <cellStyle name="Comma 2 4 2 2 4 5 2" xfId="10971" xr:uid="{00000000-0005-0000-0000-0000C1230000}"/>
    <cellStyle name="Comma 2 4 2 2 4 5 3" xfId="7879" xr:uid="{00000000-0005-0000-0000-0000C2230000}"/>
    <cellStyle name="Comma 2 4 2 2 4 6" xfId="3368" xr:uid="{00000000-0005-0000-0000-0000C3230000}"/>
    <cellStyle name="Comma 2 4 2 2 4 6 2" xfId="12663" xr:uid="{00000000-0005-0000-0000-0000C4230000}"/>
    <cellStyle name="Comma 2 4 2 2 4 6 3" xfId="6479" xr:uid="{00000000-0005-0000-0000-0000C5230000}"/>
    <cellStyle name="Comma 2 4 2 2 4 7" xfId="9571" xr:uid="{00000000-0005-0000-0000-0000C6230000}"/>
    <cellStyle name="Comma 2 4 2 2 4 8" xfId="4787" xr:uid="{00000000-0005-0000-0000-0000C7230000}"/>
    <cellStyle name="Comma 2 4 2 2 5" xfId="114" xr:uid="{00000000-0005-0000-0000-0000C8230000}"/>
    <cellStyle name="Comma 2 4 2 2 5 2" xfId="725" xr:uid="{00000000-0005-0000-0000-0000C9230000}"/>
    <cellStyle name="Comma 2 4 2 2 5 2 2" xfId="1372" xr:uid="{00000000-0005-0000-0000-0000CA230000}"/>
    <cellStyle name="Comma 2 4 2 2 5 2 2 2" xfId="2882" xr:uid="{00000000-0005-0000-0000-0000CB230000}"/>
    <cellStyle name="Comma 2 4 2 2 5 2 2 2 2" xfId="12177" xr:uid="{00000000-0005-0000-0000-0000CC230000}"/>
    <cellStyle name="Comma 2 4 2 2 5 2 2 2 3" xfId="9085" xr:uid="{00000000-0005-0000-0000-0000CD230000}"/>
    <cellStyle name="Comma 2 4 2 2 5 2 2 3" xfId="4464" xr:uid="{00000000-0005-0000-0000-0000CE230000}"/>
    <cellStyle name="Comma 2 4 2 2 5 2 2 3 2" xfId="13759" xr:uid="{00000000-0005-0000-0000-0000CF230000}"/>
    <cellStyle name="Comma 2 4 2 2 5 2 2 3 3" xfId="7575" xr:uid="{00000000-0005-0000-0000-0000D0230000}"/>
    <cellStyle name="Comma 2 4 2 2 5 2 2 4" xfId="10667" xr:uid="{00000000-0005-0000-0000-0000D1230000}"/>
    <cellStyle name="Comma 2 4 2 2 5 2 2 5" xfId="5993" xr:uid="{00000000-0005-0000-0000-0000D2230000}"/>
    <cellStyle name="Comma 2 4 2 2 5 2 3" xfId="1947" xr:uid="{00000000-0005-0000-0000-0000D3230000}"/>
    <cellStyle name="Comma 2 4 2 2 5 2 3 2" xfId="11242" xr:uid="{00000000-0005-0000-0000-0000D4230000}"/>
    <cellStyle name="Comma 2 4 2 2 5 2 3 3" xfId="8150" xr:uid="{00000000-0005-0000-0000-0000D5230000}"/>
    <cellStyle name="Comma 2 4 2 2 5 2 4" xfId="3817" xr:uid="{00000000-0005-0000-0000-0000D6230000}"/>
    <cellStyle name="Comma 2 4 2 2 5 2 4 2" xfId="13112" xr:uid="{00000000-0005-0000-0000-0000D7230000}"/>
    <cellStyle name="Comma 2 4 2 2 5 2 4 3" xfId="6928" xr:uid="{00000000-0005-0000-0000-0000D8230000}"/>
    <cellStyle name="Comma 2 4 2 2 5 2 5" xfId="10020" xr:uid="{00000000-0005-0000-0000-0000D9230000}"/>
    <cellStyle name="Comma 2 4 2 2 5 2 6" xfId="5058" xr:uid="{00000000-0005-0000-0000-0000DA230000}"/>
    <cellStyle name="Comma 2 4 2 2 5 3" xfId="1049" xr:uid="{00000000-0005-0000-0000-0000DB230000}"/>
    <cellStyle name="Comma 2 4 2 2 5 3 2" xfId="2271" xr:uid="{00000000-0005-0000-0000-0000DC230000}"/>
    <cellStyle name="Comma 2 4 2 2 5 3 2 2" xfId="11566" xr:uid="{00000000-0005-0000-0000-0000DD230000}"/>
    <cellStyle name="Comma 2 4 2 2 5 3 2 3" xfId="8474" xr:uid="{00000000-0005-0000-0000-0000DE230000}"/>
    <cellStyle name="Comma 2 4 2 2 5 3 3" xfId="4141" xr:uid="{00000000-0005-0000-0000-0000DF230000}"/>
    <cellStyle name="Comma 2 4 2 2 5 3 3 2" xfId="13436" xr:uid="{00000000-0005-0000-0000-0000E0230000}"/>
    <cellStyle name="Comma 2 4 2 2 5 3 3 3" xfId="7252" xr:uid="{00000000-0005-0000-0000-0000E1230000}"/>
    <cellStyle name="Comma 2 4 2 2 5 3 4" xfId="10344" xr:uid="{00000000-0005-0000-0000-0000E2230000}"/>
    <cellStyle name="Comma 2 4 2 2 5 3 5" xfId="5382" xr:uid="{00000000-0005-0000-0000-0000E3230000}"/>
    <cellStyle name="Comma 2 4 2 2 5 4" xfId="592" xr:uid="{00000000-0005-0000-0000-0000E4230000}"/>
    <cellStyle name="Comma 2 4 2 2 5 4 2" xfId="2749" xr:uid="{00000000-0005-0000-0000-0000E5230000}"/>
    <cellStyle name="Comma 2 4 2 2 5 4 2 2" xfId="12044" xr:uid="{00000000-0005-0000-0000-0000E6230000}"/>
    <cellStyle name="Comma 2 4 2 2 5 4 2 3" xfId="8952" xr:uid="{00000000-0005-0000-0000-0000E7230000}"/>
    <cellStyle name="Comma 2 4 2 2 5 4 3" xfId="3684" xr:uid="{00000000-0005-0000-0000-0000E8230000}"/>
    <cellStyle name="Comma 2 4 2 2 5 4 3 2" xfId="12979" xr:uid="{00000000-0005-0000-0000-0000E9230000}"/>
    <cellStyle name="Comma 2 4 2 2 5 4 3 3" xfId="6795" xr:uid="{00000000-0005-0000-0000-0000EA230000}"/>
    <cellStyle name="Comma 2 4 2 2 5 4 4" xfId="9887" xr:uid="{00000000-0005-0000-0000-0000EB230000}"/>
    <cellStyle name="Comma 2 4 2 2 5 4 5" xfId="5860" xr:uid="{00000000-0005-0000-0000-0000EC230000}"/>
    <cellStyle name="Comma 2 4 2 2 5 5" xfId="1814" xr:uid="{00000000-0005-0000-0000-0000ED230000}"/>
    <cellStyle name="Comma 2 4 2 2 5 5 2" xfId="11109" xr:uid="{00000000-0005-0000-0000-0000EE230000}"/>
    <cellStyle name="Comma 2 4 2 2 5 5 3" xfId="8017" xr:uid="{00000000-0005-0000-0000-0000EF230000}"/>
    <cellStyle name="Comma 2 4 2 2 5 6" xfId="3206" xr:uid="{00000000-0005-0000-0000-0000F0230000}"/>
    <cellStyle name="Comma 2 4 2 2 5 6 2" xfId="12501" xr:uid="{00000000-0005-0000-0000-0000F1230000}"/>
    <cellStyle name="Comma 2 4 2 2 5 6 3" xfId="6317" xr:uid="{00000000-0005-0000-0000-0000F2230000}"/>
    <cellStyle name="Comma 2 4 2 2 5 7" xfId="9409" xr:uid="{00000000-0005-0000-0000-0000F3230000}"/>
    <cellStyle name="Comma 2 4 2 2 5 8" xfId="4925" xr:uid="{00000000-0005-0000-0000-0000F4230000}"/>
    <cellStyle name="Comma 2 4 2 2 6" xfId="651" xr:uid="{00000000-0005-0000-0000-0000F5230000}"/>
    <cellStyle name="Comma 2 4 2 2 6 2" xfId="1299" xr:uid="{00000000-0005-0000-0000-0000F6230000}"/>
    <cellStyle name="Comma 2 4 2 2 6 2 2" xfId="2808" xr:uid="{00000000-0005-0000-0000-0000F7230000}"/>
    <cellStyle name="Comma 2 4 2 2 6 2 2 2" xfId="12103" xr:uid="{00000000-0005-0000-0000-0000F8230000}"/>
    <cellStyle name="Comma 2 4 2 2 6 2 2 3" xfId="9011" xr:uid="{00000000-0005-0000-0000-0000F9230000}"/>
    <cellStyle name="Comma 2 4 2 2 6 2 3" xfId="4391" xr:uid="{00000000-0005-0000-0000-0000FA230000}"/>
    <cellStyle name="Comma 2 4 2 2 6 2 3 2" xfId="13686" xr:uid="{00000000-0005-0000-0000-0000FB230000}"/>
    <cellStyle name="Comma 2 4 2 2 6 2 3 3" xfId="7502" xr:uid="{00000000-0005-0000-0000-0000FC230000}"/>
    <cellStyle name="Comma 2 4 2 2 6 2 4" xfId="10594" xr:uid="{00000000-0005-0000-0000-0000FD230000}"/>
    <cellStyle name="Comma 2 4 2 2 6 2 5" xfId="5919" xr:uid="{00000000-0005-0000-0000-0000FE230000}"/>
    <cellStyle name="Comma 2 4 2 2 6 3" xfId="1873" xr:uid="{00000000-0005-0000-0000-0000FF230000}"/>
    <cellStyle name="Comma 2 4 2 2 6 3 2" xfId="11168" xr:uid="{00000000-0005-0000-0000-000000240000}"/>
    <cellStyle name="Comma 2 4 2 2 6 3 3" xfId="8076" xr:uid="{00000000-0005-0000-0000-000001240000}"/>
    <cellStyle name="Comma 2 4 2 2 6 4" xfId="3743" xr:uid="{00000000-0005-0000-0000-000002240000}"/>
    <cellStyle name="Comma 2 4 2 2 6 4 2" xfId="13038" xr:uid="{00000000-0005-0000-0000-000003240000}"/>
    <cellStyle name="Comma 2 4 2 2 6 4 3" xfId="6854" xr:uid="{00000000-0005-0000-0000-000004240000}"/>
    <cellStyle name="Comma 2 4 2 2 6 5" xfId="9946" xr:uid="{00000000-0005-0000-0000-000005240000}"/>
    <cellStyle name="Comma 2 4 2 2 6 6" xfId="4984" xr:uid="{00000000-0005-0000-0000-000006240000}"/>
    <cellStyle name="Comma 2 4 2 2 7" xfId="975" xr:uid="{00000000-0005-0000-0000-000007240000}"/>
    <cellStyle name="Comma 2 4 2 2 7 2" xfId="2197" xr:uid="{00000000-0005-0000-0000-000008240000}"/>
    <cellStyle name="Comma 2 4 2 2 7 2 2" xfId="11492" xr:uid="{00000000-0005-0000-0000-000009240000}"/>
    <cellStyle name="Comma 2 4 2 2 7 2 3" xfId="8400" xr:uid="{00000000-0005-0000-0000-00000A240000}"/>
    <cellStyle name="Comma 2 4 2 2 7 3" xfId="4067" xr:uid="{00000000-0005-0000-0000-00000B240000}"/>
    <cellStyle name="Comma 2 4 2 2 7 3 2" xfId="13362" xr:uid="{00000000-0005-0000-0000-00000C240000}"/>
    <cellStyle name="Comma 2 4 2 2 7 3 3" xfId="7178" xr:uid="{00000000-0005-0000-0000-00000D240000}"/>
    <cellStyle name="Comma 2 4 2 2 7 4" xfId="10270" xr:uid="{00000000-0005-0000-0000-00000E240000}"/>
    <cellStyle name="Comma 2 4 2 2 7 5" xfId="5308" xr:uid="{00000000-0005-0000-0000-00000F240000}"/>
    <cellStyle name="Comma 2 4 2 2 8" xfId="381" xr:uid="{00000000-0005-0000-0000-000010240000}"/>
    <cellStyle name="Comma 2 4 2 2 8 2" xfId="2538" xr:uid="{00000000-0005-0000-0000-000011240000}"/>
    <cellStyle name="Comma 2 4 2 2 8 2 2" xfId="11833" xr:uid="{00000000-0005-0000-0000-000012240000}"/>
    <cellStyle name="Comma 2 4 2 2 8 2 3" xfId="8741" xr:uid="{00000000-0005-0000-0000-000013240000}"/>
    <cellStyle name="Comma 2 4 2 2 8 3" xfId="3473" xr:uid="{00000000-0005-0000-0000-000014240000}"/>
    <cellStyle name="Comma 2 4 2 2 8 3 2" xfId="12768" xr:uid="{00000000-0005-0000-0000-000015240000}"/>
    <cellStyle name="Comma 2 4 2 2 8 3 3" xfId="6584" xr:uid="{00000000-0005-0000-0000-000016240000}"/>
    <cellStyle name="Comma 2 4 2 2 8 4" xfId="9676" xr:uid="{00000000-0005-0000-0000-000017240000}"/>
    <cellStyle name="Comma 2 4 2 2 8 5" xfId="5649" xr:uid="{00000000-0005-0000-0000-000018240000}"/>
    <cellStyle name="Comma 2 4 2 2 9" xfId="1603" xr:uid="{00000000-0005-0000-0000-000019240000}"/>
    <cellStyle name="Comma 2 4 2 2 9 2" xfId="10898" xr:uid="{00000000-0005-0000-0000-00001A240000}"/>
    <cellStyle name="Comma 2 4 2 2 9 3" xfId="7806" xr:uid="{00000000-0005-0000-0000-00001B240000}"/>
    <cellStyle name="Comma 2 4 2 3" xfId="59" xr:uid="{00000000-0005-0000-0000-00001C240000}"/>
    <cellStyle name="Comma 2 4 2 3 10" xfId="9354" xr:uid="{00000000-0005-0000-0000-00001D240000}"/>
    <cellStyle name="Comma 2 4 2 3 11" xfId="4732" xr:uid="{00000000-0005-0000-0000-00001E240000}"/>
    <cellStyle name="Comma 2 4 2 3 2" xfId="221" xr:uid="{00000000-0005-0000-0000-00001F240000}"/>
    <cellStyle name="Comma 2 4 2 3 2 2" xfId="832" xr:uid="{00000000-0005-0000-0000-000020240000}"/>
    <cellStyle name="Comma 2 4 2 3 2 2 2" xfId="1443" xr:uid="{00000000-0005-0000-0000-000021240000}"/>
    <cellStyle name="Comma 2 4 2 3 2 2 2 2" xfId="2989" xr:uid="{00000000-0005-0000-0000-000022240000}"/>
    <cellStyle name="Comma 2 4 2 3 2 2 2 2 2" xfId="12284" xr:uid="{00000000-0005-0000-0000-000023240000}"/>
    <cellStyle name="Comma 2 4 2 3 2 2 2 2 3" xfId="9192" xr:uid="{00000000-0005-0000-0000-000024240000}"/>
    <cellStyle name="Comma 2 4 2 3 2 2 2 3" xfId="4535" xr:uid="{00000000-0005-0000-0000-000025240000}"/>
    <cellStyle name="Comma 2 4 2 3 2 2 2 3 2" xfId="13830" xr:uid="{00000000-0005-0000-0000-000026240000}"/>
    <cellStyle name="Comma 2 4 2 3 2 2 2 3 3" xfId="7646" xr:uid="{00000000-0005-0000-0000-000027240000}"/>
    <cellStyle name="Comma 2 4 2 3 2 2 2 4" xfId="10738" xr:uid="{00000000-0005-0000-0000-000028240000}"/>
    <cellStyle name="Comma 2 4 2 3 2 2 2 5" xfId="6100" xr:uid="{00000000-0005-0000-0000-000029240000}"/>
    <cellStyle name="Comma 2 4 2 3 2 2 3" xfId="2054" xr:uid="{00000000-0005-0000-0000-00002A240000}"/>
    <cellStyle name="Comma 2 4 2 3 2 2 3 2" xfId="11349" xr:uid="{00000000-0005-0000-0000-00002B240000}"/>
    <cellStyle name="Comma 2 4 2 3 2 2 3 3" xfId="8257" xr:uid="{00000000-0005-0000-0000-00002C240000}"/>
    <cellStyle name="Comma 2 4 2 3 2 2 4" xfId="3924" xr:uid="{00000000-0005-0000-0000-00002D240000}"/>
    <cellStyle name="Comma 2 4 2 3 2 2 4 2" xfId="13219" xr:uid="{00000000-0005-0000-0000-00002E240000}"/>
    <cellStyle name="Comma 2 4 2 3 2 2 4 3" xfId="7035" xr:uid="{00000000-0005-0000-0000-00002F240000}"/>
    <cellStyle name="Comma 2 4 2 3 2 2 5" xfId="10127" xr:uid="{00000000-0005-0000-0000-000030240000}"/>
    <cellStyle name="Comma 2 4 2 3 2 2 6" xfId="5165" xr:uid="{00000000-0005-0000-0000-000031240000}"/>
    <cellStyle name="Comma 2 4 2 3 2 3" xfId="1156" xr:uid="{00000000-0005-0000-0000-000032240000}"/>
    <cellStyle name="Comma 2 4 2 3 2 3 2" xfId="2378" xr:uid="{00000000-0005-0000-0000-000033240000}"/>
    <cellStyle name="Comma 2 4 2 3 2 3 2 2" xfId="11673" xr:uid="{00000000-0005-0000-0000-000034240000}"/>
    <cellStyle name="Comma 2 4 2 3 2 3 2 3" xfId="8581" xr:uid="{00000000-0005-0000-0000-000035240000}"/>
    <cellStyle name="Comma 2 4 2 3 2 3 3" xfId="4248" xr:uid="{00000000-0005-0000-0000-000036240000}"/>
    <cellStyle name="Comma 2 4 2 3 2 3 3 2" xfId="13543" xr:uid="{00000000-0005-0000-0000-000037240000}"/>
    <cellStyle name="Comma 2 4 2 3 2 3 3 3" xfId="7359" xr:uid="{00000000-0005-0000-0000-000038240000}"/>
    <cellStyle name="Comma 2 4 2 3 2 3 4" xfId="10451" xr:uid="{00000000-0005-0000-0000-000039240000}"/>
    <cellStyle name="Comma 2 4 2 3 2 3 5" xfId="5489" xr:uid="{00000000-0005-0000-0000-00003A240000}"/>
    <cellStyle name="Comma 2 4 2 3 2 4" xfId="561" xr:uid="{00000000-0005-0000-0000-00003B240000}"/>
    <cellStyle name="Comma 2 4 2 3 2 4 2" xfId="2718" xr:uid="{00000000-0005-0000-0000-00003C240000}"/>
    <cellStyle name="Comma 2 4 2 3 2 4 2 2" xfId="12013" xr:uid="{00000000-0005-0000-0000-00003D240000}"/>
    <cellStyle name="Comma 2 4 2 3 2 4 2 3" xfId="8921" xr:uid="{00000000-0005-0000-0000-00003E240000}"/>
    <cellStyle name="Comma 2 4 2 3 2 4 3" xfId="3653" xr:uid="{00000000-0005-0000-0000-00003F240000}"/>
    <cellStyle name="Comma 2 4 2 3 2 4 3 2" xfId="12948" xr:uid="{00000000-0005-0000-0000-000040240000}"/>
    <cellStyle name="Comma 2 4 2 3 2 4 3 3" xfId="6764" xr:uid="{00000000-0005-0000-0000-000041240000}"/>
    <cellStyle name="Comma 2 4 2 3 2 4 4" xfId="9856" xr:uid="{00000000-0005-0000-0000-000042240000}"/>
    <cellStyle name="Comma 2 4 2 3 2 4 5" xfId="5829" xr:uid="{00000000-0005-0000-0000-000043240000}"/>
    <cellStyle name="Comma 2 4 2 3 2 5" xfId="1783" xr:uid="{00000000-0005-0000-0000-000044240000}"/>
    <cellStyle name="Comma 2 4 2 3 2 5 2" xfId="11078" xr:uid="{00000000-0005-0000-0000-000045240000}"/>
    <cellStyle name="Comma 2 4 2 3 2 5 3" xfId="7986" xr:uid="{00000000-0005-0000-0000-000046240000}"/>
    <cellStyle name="Comma 2 4 2 3 2 6" xfId="3313" xr:uid="{00000000-0005-0000-0000-000047240000}"/>
    <cellStyle name="Comma 2 4 2 3 2 6 2" xfId="12608" xr:uid="{00000000-0005-0000-0000-000048240000}"/>
    <cellStyle name="Comma 2 4 2 3 2 6 3" xfId="6424" xr:uid="{00000000-0005-0000-0000-000049240000}"/>
    <cellStyle name="Comma 2 4 2 3 2 7" xfId="9516" xr:uid="{00000000-0005-0000-0000-00004A240000}"/>
    <cellStyle name="Comma 2 4 2 3 2 8" xfId="4894" xr:uid="{00000000-0005-0000-0000-00004B240000}"/>
    <cellStyle name="Comma 2 4 2 3 3" xfId="294" xr:uid="{00000000-0005-0000-0000-00004C240000}"/>
    <cellStyle name="Comma 2 4 2 3 3 2" xfId="905" xr:uid="{00000000-0005-0000-0000-00004D240000}"/>
    <cellStyle name="Comma 2 4 2 3 3 2 2" xfId="1516" xr:uid="{00000000-0005-0000-0000-00004E240000}"/>
    <cellStyle name="Comma 2 4 2 3 3 2 2 2" xfId="3062" xr:uid="{00000000-0005-0000-0000-00004F240000}"/>
    <cellStyle name="Comma 2 4 2 3 3 2 2 2 2" xfId="12357" xr:uid="{00000000-0005-0000-0000-000050240000}"/>
    <cellStyle name="Comma 2 4 2 3 3 2 2 2 3" xfId="9265" xr:uid="{00000000-0005-0000-0000-000051240000}"/>
    <cellStyle name="Comma 2 4 2 3 3 2 2 3" xfId="4608" xr:uid="{00000000-0005-0000-0000-000052240000}"/>
    <cellStyle name="Comma 2 4 2 3 3 2 2 3 2" xfId="13903" xr:uid="{00000000-0005-0000-0000-000053240000}"/>
    <cellStyle name="Comma 2 4 2 3 3 2 2 3 3" xfId="7719" xr:uid="{00000000-0005-0000-0000-000054240000}"/>
    <cellStyle name="Comma 2 4 2 3 3 2 2 4" xfId="10811" xr:uid="{00000000-0005-0000-0000-000055240000}"/>
    <cellStyle name="Comma 2 4 2 3 3 2 2 5" xfId="6173" xr:uid="{00000000-0005-0000-0000-000056240000}"/>
    <cellStyle name="Comma 2 4 2 3 3 2 3" xfId="2127" xr:uid="{00000000-0005-0000-0000-000057240000}"/>
    <cellStyle name="Comma 2 4 2 3 3 2 3 2" xfId="11422" xr:uid="{00000000-0005-0000-0000-000058240000}"/>
    <cellStyle name="Comma 2 4 2 3 3 2 3 3" xfId="8330" xr:uid="{00000000-0005-0000-0000-000059240000}"/>
    <cellStyle name="Comma 2 4 2 3 3 2 4" xfId="3997" xr:uid="{00000000-0005-0000-0000-00005A240000}"/>
    <cellStyle name="Comma 2 4 2 3 3 2 4 2" xfId="13292" xr:uid="{00000000-0005-0000-0000-00005B240000}"/>
    <cellStyle name="Comma 2 4 2 3 3 2 4 3" xfId="7108" xr:uid="{00000000-0005-0000-0000-00005C240000}"/>
    <cellStyle name="Comma 2 4 2 3 3 2 5" xfId="10200" xr:uid="{00000000-0005-0000-0000-00005D240000}"/>
    <cellStyle name="Comma 2 4 2 3 3 2 6" xfId="5238" xr:uid="{00000000-0005-0000-0000-00005E240000}"/>
    <cellStyle name="Comma 2 4 2 3 3 3" xfId="1229" xr:uid="{00000000-0005-0000-0000-00005F240000}"/>
    <cellStyle name="Comma 2 4 2 3 3 3 2" xfId="2451" xr:uid="{00000000-0005-0000-0000-000060240000}"/>
    <cellStyle name="Comma 2 4 2 3 3 3 2 2" xfId="11746" xr:uid="{00000000-0005-0000-0000-000061240000}"/>
    <cellStyle name="Comma 2 4 2 3 3 3 2 3" xfId="8654" xr:uid="{00000000-0005-0000-0000-000062240000}"/>
    <cellStyle name="Comma 2 4 2 3 3 3 3" xfId="4321" xr:uid="{00000000-0005-0000-0000-000063240000}"/>
    <cellStyle name="Comma 2 4 2 3 3 3 3 2" xfId="13616" xr:uid="{00000000-0005-0000-0000-000064240000}"/>
    <cellStyle name="Comma 2 4 2 3 3 3 3 3" xfId="7432" xr:uid="{00000000-0005-0000-0000-000065240000}"/>
    <cellStyle name="Comma 2 4 2 3 3 3 4" xfId="10524" xr:uid="{00000000-0005-0000-0000-000066240000}"/>
    <cellStyle name="Comma 2 4 2 3 3 3 5" xfId="5562" xr:uid="{00000000-0005-0000-0000-000067240000}"/>
    <cellStyle name="Comma 2 4 2 3 3 4" xfId="472" xr:uid="{00000000-0005-0000-0000-000068240000}"/>
    <cellStyle name="Comma 2 4 2 3 3 4 2" xfId="2629" xr:uid="{00000000-0005-0000-0000-000069240000}"/>
    <cellStyle name="Comma 2 4 2 3 3 4 2 2" xfId="11924" xr:uid="{00000000-0005-0000-0000-00006A240000}"/>
    <cellStyle name="Comma 2 4 2 3 3 4 2 3" xfId="8832" xr:uid="{00000000-0005-0000-0000-00006B240000}"/>
    <cellStyle name="Comma 2 4 2 3 3 4 3" xfId="3564" xr:uid="{00000000-0005-0000-0000-00006C240000}"/>
    <cellStyle name="Comma 2 4 2 3 3 4 3 2" xfId="12859" xr:uid="{00000000-0005-0000-0000-00006D240000}"/>
    <cellStyle name="Comma 2 4 2 3 3 4 3 3" xfId="6675" xr:uid="{00000000-0005-0000-0000-00006E240000}"/>
    <cellStyle name="Comma 2 4 2 3 3 4 4" xfId="9767" xr:uid="{00000000-0005-0000-0000-00006F240000}"/>
    <cellStyle name="Comma 2 4 2 3 3 4 5" xfId="5740" xr:uid="{00000000-0005-0000-0000-000070240000}"/>
    <cellStyle name="Comma 2 4 2 3 3 5" xfId="1694" xr:uid="{00000000-0005-0000-0000-000071240000}"/>
    <cellStyle name="Comma 2 4 2 3 3 5 2" xfId="10989" xr:uid="{00000000-0005-0000-0000-000072240000}"/>
    <cellStyle name="Comma 2 4 2 3 3 5 3" xfId="7897" xr:uid="{00000000-0005-0000-0000-000073240000}"/>
    <cellStyle name="Comma 2 4 2 3 3 6" xfId="3386" xr:uid="{00000000-0005-0000-0000-000074240000}"/>
    <cellStyle name="Comma 2 4 2 3 3 6 2" xfId="12681" xr:uid="{00000000-0005-0000-0000-000075240000}"/>
    <cellStyle name="Comma 2 4 2 3 3 6 3" xfId="6497" xr:uid="{00000000-0005-0000-0000-000076240000}"/>
    <cellStyle name="Comma 2 4 2 3 3 7" xfId="9589" xr:uid="{00000000-0005-0000-0000-000077240000}"/>
    <cellStyle name="Comma 2 4 2 3 3 8" xfId="4805" xr:uid="{00000000-0005-0000-0000-000078240000}"/>
    <cellStyle name="Comma 2 4 2 3 4" xfId="132" xr:uid="{00000000-0005-0000-0000-000079240000}"/>
    <cellStyle name="Comma 2 4 2 3 4 2" xfId="1067" xr:uid="{00000000-0005-0000-0000-00007A240000}"/>
    <cellStyle name="Comma 2 4 2 3 4 2 2" xfId="2289" xr:uid="{00000000-0005-0000-0000-00007B240000}"/>
    <cellStyle name="Comma 2 4 2 3 4 2 2 2" xfId="11584" xr:uid="{00000000-0005-0000-0000-00007C240000}"/>
    <cellStyle name="Comma 2 4 2 3 4 2 2 3" xfId="8492" xr:uid="{00000000-0005-0000-0000-00007D240000}"/>
    <cellStyle name="Comma 2 4 2 3 4 2 3" xfId="4159" xr:uid="{00000000-0005-0000-0000-00007E240000}"/>
    <cellStyle name="Comma 2 4 2 3 4 2 3 2" xfId="13454" xr:uid="{00000000-0005-0000-0000-00007F240000}"/>
    <cellStyle name="Comma 2 4 2 3 4 2 3 3" xfId="7270" xr:uid="{00000000-0005-0000-0000-000080240000}"/>
    <cellStyle name="Comma 2 4 2 3 4 2 4" xfId="10362" xr:uid="{00000000-0005-0000-0000-000081240000}"/>
    <cellStyle name="Comma 2 4 2 3 4 2 5" xfId="5400" xr:uid="{00000000-0005-0000-0000-000082240000}"/>
    <cellStyle name="Comma 2 4 2 3 4 3" xfId="743" xr:uid="{00000000-0005-0000-0000-000083240000}"/>
    <cellStyle name="Comma 2 4 2 3 4 3 2" xfId="2900" xr:uid="{00000000-0005-0000-0000-000084240000}"/>
    <cellStyle name="Comma 2 4 2 3 4 3 2 2" xfId="12195" xr:uid="{00000000-0005-0000-0000-000085240000}"/>
    <cellStyle name="Comma 2 4 2 3 4 3 2 3" xfId="9103" xr:uid="{00000000-0005-0000-0000-000086240000}"/>
    <cellStyle name="Comma 2 4 2 3 4 3 3" xfId="3835" xr:uid="{00000000-0005-0000-0000-000087240000}"/>
    <cellStyle name="Comma 2 4 2 3 4 3 3 2" xfId="13130" xr:uid="{00000000-0005-0000-0000-000088240000}"/>
    <cellStyle name="Comma 2 4 2 3 4 3 3 3" xfId="6946" xr:uid="{00000000-0005-0000-0000-000089240000}"/>
    <cellStyle name="Comma 2 4 2 3 4 3 4" xfId="10038" xr:uid="{00000000-0005-0000-0000-00008A240000}"/>
    <cellStyle name="Comma 2 4 2 3 4 3 5" xfId="6011" xr:uid="{00000000-0005-0000-0000-00008B240000}"/>
    <cellStyle name="Comma 2 4 2 3 4 4" xfId="1965" xr:uid="{00000000-0005-0000-0000-00008C240000}"/>
    <cellStyle name="Comma 2 4 2 3 4 4 2" xfId="11260" xr:uid="{00000000-0005-0000-0000-00008D240000}"/>
    <cellStyle name="Comma 2 4 2 3 4 4 3" xfId="8168" xr:uid="{00000000-0005-0000-0000-00008E240000}"/>
    <cellStyle name="Comma 2 4 2 3 4 5" xfId="3224" xr:uid="{00000000-0005-0000-0000-00008F240000}"/>
    <cellStyle name="Comma 2 4 2 3 4 5 2" xfId="12519" xr:uid="{00000000-0005-0000-0000-000090240000}"/>
    <cellStyle name="Comma 2 4 2 3 4 5 3" xfId="6335" xr:uid="{00000000-0005-0000-0000-000091240000}"/>
    <cellStyle name="Comma 2 4 2 3 4 6" xfId="9427" xr:uid="{00000000-0005-0000-0000-000092240000}"/>
    <cellStyle name="Comma 2 4 2 3 4 7" xfId="5076" xr:uid="{00000000-0005-0000-0000-000093240000}"/>
    <cellStyle name="Comma 2 4 2 3 5" xfId="670" xr:uid="{00000000-0005-0000-0000-000094240000}"/>
    <cellStyle name="Comma 2 4 2 3 5 2" xfId="1318" xr:uid="{00000000-0005-0000-0000-000095240000}"/>
    <cellStyle name="Comma 2 4 2 3 5 2 2" xfId="2827" xr:uid="{00000000-0005-0000-0000-000096240000}"/>
    <cellStyle name="Comma 2 4 2 3 5 2 2 2" xfId="12122" xr:uid="{00000000-0005-0000-0000-000097240000}"/>
    <cellStyle name="Comma 2 4 2 3 5 2 2 3" xfId="9030" xr:uid="{00000000-0005-0000-0000-000098240000}"/>
    <cellStyle name="Comma 2 4 2 3 5 2 3" xfId="4410" xr:uid="{00000000-0005-0000-0000-000099240000}"/>
    <cellStyle name="Comma 2 4 2 3 5 2 3 2" xfId="13705" xr:uid="{00000000-0005-0000-0000-00009A240000}"/>
    <cellStyle name="Comma 2 4 2 3 5 2 3 3" xfId="7521" xr:uid="{00000000-0005-0000-0000-00009B240000}"/>
    <cellStyle name="Comma 2 4 2 3 5 2 4" xfId="10613" xr:uid="{00000000-0005-0000-0000-00009C240000}"/>
    <cellStyle name="Comma 2 4 2 3 5 2 5" xfId="5938" xr:uid="{00000000-0005-0000-0000-00009D240000}"/>
    <cellStyle name="Comma 2 4 2 3 5 3" xfId="1892" xr:uid="{00000000-0005-0000-0000-00009E240000}"/>
    <cellStyle name="Comma 2 4 2 3 5 3 2" xfId="11187" xr:uid="{00000000-0005-0000-0000-00009F240000}"/>
    <cellStyle name="Comma 2 4 2 3 5 3 3" xfId="8095" xr:uid="{00000000-0005-0000-0000-0000A0240000}"/>
    <cellStyle name="Comma 2 4 2 3 5 4" xfId="3762" xr:uid="{00000000-0005-0000-0000-0000A1240000}"/>
    <cellStyle name="Comma 2 4 2 3 5 4 2" xfId="13057" xr:uid="{00000000-0005-0000-0000-0000A2240000}"/>
    <cellStyle name="Comma 2 4 2 3 5 4 3" xfId="6873" xr:uid="{00000000-0005-0000-0000-0000A3240000}"/>
    <cellStyle name="Comma 2 4 2 3 5 5" xfId="9965" xr:uid="{00000000-0005-0000-0000-0000A4240000}"/>
    <cellStyle name="Comma 2 4 2 3 5 6" xfId="5003" xr:uid="{00000000-0005-0000-0000-0000A5240000}"/>
    <cellStyle name="Comma 2 4 2 3 6" xfId="994" xr:uid="{00000000-0005-0000-0000-0000A6240000}"/>
    <cellStyle name="Comma 2 4 2 3 6 2" xfId="2216" xr:uid="{00000000-0005-0000-0000-0000A7240000}"/>
    <cellStyle name="Comma 2 4 2 3 6 2 2" xfId="11511" xr:uid="{00000000-0005-0000-0000-0000A8240000}"/>
    <cellStyle name="Comma 2 4 2 3 6 2 3" xfId="8419" xr:uid="{00000000-0005-0000-0000-0000A9240000}"/>
    <cellStyle name="Comma 2 4 2 3 6 3" xfId="4086" xr:uid="{00000000-0005-0000-0000-0000AA240000}"/>
    <cellStyle name="Comma 2 4 2 3 6 3 2" xfId="13381" xr:uid="{00000000-0005-0000-0000-0000AB240000}"/>
    <cellStyle name="Comma 2 4 2 3 6 3 3" xfId="7197" xr:uid="{00000000-0005-0000-0000-0000AC240000}"/>
    <cellStyle name="Comma 2 4 2 3 6 4" xfId="10289" xr:uid="{00000000-0005-0000-0000-0000AD240000}"/>
    <cellStyle name="Comma 2 4 2 3 6 5" xfId="5327" xr:uid="{00000000-0005-0000-0000-0000AE240000}"/>
    <cellStyle name="Comma 2 4 2 3 7" xfId="399" xr:uid="{00000000-0005-0000-0000-0000AF240000}"/>
    <cellStyle name="Comma 2 4 2 3 7 2" xfId="2556" xr:uid="{00000000-0005-0000-0000-0000B0240000}"/>
    <cellStyle name="Comma 2 4 2 3 7 2 2" xfId="11851" xr:uid="{00000000-0005-0000-0000-0000B1240000}"/>
    <cellStyle name="Comma 2 4 2 3 7 2 3" xfId="8759" xr:uid="{00000000-0005-0000-0000-0000B2240000}"/>
    <cellStyle name="Comma 2 4 2 3 7 3" xfId="3491" xr:uid="{00000000-0005-0000-0000-0000B3240000}"/>
    <cellStyle name="Comma 2 4 2 3 7 3 2" xfId="12786" xr:uid="{00000000-0005-0000-0000-0000B4240000}"/>
    <cellStyle name="Comma 2 4 2 3 7 3 3" xfId="6602" xr:uid="{00000000-0005-0000-0000-0000B5240000}"/>
    <cellStyle name="Comma 2 4 2 3 7 4" xfId="9694" xr:uid="{00000000-0005-0000-0000-0000B6240000}"/>
    <cellStyle name="Comma 2 4 2 3 7 5" xfId="5667" xr:uid="{00000000-0005-0000-0000-0000B7240000}"/>
    <cellStyle name="Comma 2 4 2 3 8" xfId="1621" xr:uid="{00000000-0005-0000-0000-0000B8240000}"/>
    <cellStyle name="Comma 2 4 2 3 8 2" xfId="10916" xr:uid="{00000000-0005-0000-0000-0000B9240000}"/>
    <cellStyle name="Comma 2 4 2 3 8 3" xfId="7824" xr:uid="{00000000-0005-0000-0000-0000BA240000}"/>
    <cellStyle name="Comma 2 4 2 3 9" xfId="3151" xr:uid="{00000000-0005-0000-0000-0000BB240000}"/>
    <cellStyle name="Comma 2 4 2 3 9 2" xfId="12446" xr:uid="{00000000-0005-0000-0000-0000BC240000}"/>
    <cellStyle name="Comma 2 4 2 3 9 3" xfId="6262" xr:uid="{00000000-0005-0000-0000-0000BD240000}"/>
    <cellStyle name="Comma 2 4 2 4" xfId="185" xr:uid="{00000000-0005-0000-0000-0000BE240000}"/>
    <cellStyle name="Comma 2 4 2 4 2" xfId="328" xr:uid="{00000000-0005-0000-0000-0000BF240000}"/>
    <cellStyle name="Comma 2 4 2 4 2 2" xfId="939" xr:uid="{00000000-0005-0000-0000-0000C0240000}"/>
    <cellStyle name="Comma 2 4 2 4 2 2 2" xfId="1550" xr:uid="{00000000-0005-0000-0000-0000C1240000}"/>
    <cellStyle name="Comma 2 4 2 4 2 2 2 2" xfId="3096" xr:uid="{00000000-0005-0000-0000-0000C2240000}"/>
    <cellStyle name="Comma 2 4 2 4 2 2 2 2 2" xfId="12391" xr:uid="{00000000-0005-0000-0000-0000C3240000}"/>
    <cellStyle name="Comma 2 4 2 4 2 2 2 2 3" xfId="9299" xr:uid="{00000000-0005-0000-0000-0000C4240000}"/>
    <cellStyle name="Comma 2 4 2 4 2 2 2 3" xfId="4642" xr:uid="{00000000-0005-0000-0000-0000C5240000}"/>
    <cellStyle name="Comma 2 4 2 4 2 2 2 3 2" xfId="13937" xr:uid="{00000000-0005-0000-0000-0000C6240000}"/>
    <cellStyle name="Comma 2 4 2 4 2 2 2 3 3" xfId="7753" xr:uid="{00000000-0005-0000-0000-0000C7240000}"/>
    <cellStyle name="Comma 2 4 2 4 2 2 2 4" xfId="10845" xr:uid="{00000000-0005-0000-0000-0000C8240000}"/>
    <cellStyle name="Comma 2 4 2 4 2 2 2 5" xfId="6207" xr:uid="{00000000-0005-0000-0000-0000C9240000}"/>
    <cellStyle name="Comma 2 4 2 4 2 2 3" xfId="2161" xr:uid="{00000000-0005-0000-0000-0000CA240000}"/>
    <cellStyle name="Comma 2 4 2 4 2 2 3 2" xfId="11456" xr:uid="{00000000-0005-0000-0000-0000CB240000}"/>
    <cellStyle name="Comma 2 4 2 4 2 2 3 3" xfId="8364" xr:uid="{00000000-0005-0000-0000-0000CC240000}"/>
    <cellStyle name="Comma 2 4 2 4 2 2 4" xfId="4031" xr:uid="{00000000-0005-0000-0000-0000CD240000}"/>
    <cellStyle name="Comma 2 4 2 4 2 2 4 2" xfId="13326" xr:uid="{00000000-0005-0000-0000-0000CE240000}"/>
    <cellStyle name="Comma 2 4 2 4 2 2 4 3" xfId="7142" xr:uid="{00000000-0005-0000-0000-0000CF240000}"/>
    <cellStyle name="Comma 2 4 2 4 2 2 5" xfId="10234" xr:uid="{00000000-0005-0000-0000-0000D0240000}"/>
    <cellStyle name="Comma 2 4 2 4 2 2 6" xfId="5272" xr:uid="{00000000-0005-0000-0000-0000D1240000}"/>
    <cellStyle name="Comma 2 4 2 4 2 3" xfId="1263" xr:uid="{00000000-0005-0000-0000-0000D2240000}"/>
    <cellStyle name="Comma 2 4 2 4 2 3 2" xfId="2485" xr:uid="{00000000-0005-0000-0000-0000D3240000}"/>
    <cellStyle name="Comma 2 4 2 4 2 3 2 2" xfId="11780" xr:uid="{00000000-0005-0000-0000-0000D4240000}"/>
    <cellStyle name="Comma 2 4 2 4 2 3 2 3" xfId="8688" xr:uid="{00000000-0005-0000-0000-0000D5240000}"/>
    <cellStyle name="Comma 2 4 2 4 2 3 3" xfId="4355" xr:uid="{00000000-0005-0000-0000-0000D6240000}"/>
    <cellStyle name="Comma 2 4 2 4 2 3 3 2" xfId="13650" xr:uid="{00000000-0005-0000-0000-0000D7240000}"/>
    <cellStyle name="Comma 2 4 2 4 2 3 3 3" xfId="7466" xr:uid="{00000000-0005-0000-0000-0000D8240000}"/>
    <cellStyle name="Comma 2 4 2 4 2 3 4" xfId="10558" xr:uid="{00000000-0005-0000-0000-0000D9240000}"/>
    <cellStyle name="Comma 2 4 2 4 2 3 5" xfId="5596" xr:uid="{00000000-0005-0000-0000-0000DA240000}"/>
    <cellStyle name="Comma 2 4 2 4 2 4" xfId="525" xr:uid="{00000000-0005-0000-0000-0000DB240000}"/>
    <cellStyle name="Comma 2 4 2 4 2 4 2" xfId="2682" xr:uid="{00000000-0005-0000-0000-0000DC240000}"/>
    <cellStyle name="Comma 2 4 2 4 2 4 2 2" xfId="11977" xr:uid="{00000000-0005-0000-0000-0000DD240000}"/>
    <cellStyle name="Comma 2 4 2 4 2 4 2 3" xfId="8885" xr:uid="{00000000-0005-0000-0000-0000DE240000}"/>
    <cellStyle name="Comma 2 4 2 4 2 4 3" xfId="3617" xr:uid="{00000000-0005-0000-0000-0000DF240000}"/>
    <cellStyle name="Comma 2 4 2 4 2 4 3 2" xfId="12912" xr:uid="{00000000-0005-0000-0000-0000E0240000}"/>
    <cellStyle name="Comma 2 4 2 4 2 4 3 3" xfId="6728" xr:uid="{00000000-0005-0000-0000-0000E1240000}"/>
    <cellStyle name="Comma 2 4 2 4 2 4 4" xfId="9820" xr:uid="{00000000-0005-0000-0000-0000E2240000}"/>
    <cellStyle name="Comma 2 4 2 4 2 4 5" xfId="5793" xr:uid="{00000000-0005-0000-0000-0000E3240000}"/>
    <cellStyle name="Comma 2 4 2 4 2 5" xfId="1747" xr:uid="{00000000-0005-0000-0000-0000E4240000}"/>
    <cellStyle name="Comma 2 4 2 4 2 5 2" xfId="11042" xr:uid="{00000000-0005-0000-0000-0000E5240000}"/>
    <cellStyle name="Comma 2 4 2 4 2 5 3" xfId="7950" xr:uid="{00000000-0005-0000-0000-0000E6240000}"/>
    <cellStyle name="Comma 2 4 2 4 2 6" xfId="3420" xr:uid="{00000000-0005-0000-0000-0000E7240000}"/>
    <cellStyle name="Comma 2 4 2 4 2 6 2" xfId="12715" xr:uid="{00000000-0005-0000-0000-0000E8240000}"/>
    <cellStyle name="Comma 2 4 2 4 2 6 3" xfId="6531" xr:uid="{00000000-0005-0000-0000-0000E9240000}"/>
    <cellStyle name="Comma 2 4 2 4 2 7" xfId="9623" xr:uid="{00000000-0005-0000-0000-0000EA240000}"/>
    <cellStyle name="Comma 2 4 2 4 2 8" xfId="4858" xr:uid="{00000000-0005-0000-0000-0000EB240000}"/>
    <cellStyle name="Comma 2 4 2 4 3" xfId="796" xr:uid="{00000000-0005-0000-0000-0000EC240000}"/>
    <cellStyle name="Comma 2 4 2 4 3 2" xfId="1407" xr:uid="{00000000-0005-0000-0000-0000ED240000}"/>
    <cellStyle name="Comma 2 4 2 4 3 2 2" xfId="2953" xr:uid="{00000000-0005-0000-0000-0000EE240000}"/>
    <cellStyle name="Comma 2 4 2 4 3 2 2 2" xfId="12248" xr:uid="{00000000-0005-0000-0000-0000EF240000}"/>
    <cellStyle name="Comma 2 4 2 4 3 2 2 3" xfId="9156" xr:uid="{00000000-0005-0000-0000-0000F0240000}"/>
    <cellStyle name="Comma 2 4 2 4 3 2 3" xfId="4499" xr:uid="{00000000-0005-0000-0000-0000F1240000}"/>
    <cellStyle name="Comma 2 4 2 4 3 2 3 2" xfId="13794" xr:uid="{00000000-0005-0000-0000-0000F2240000}"/>
    <cellStyle name="Comma 2 4 2 4 3 2 3 3" xfId="7610" xr:uid="{00000000-0005-0000-0000-0000F3240000}"/>
    <cellStyle name="Comma 2 4 2 4 3 2 4" xfId="10702" xr:uid="{00000000-0005-0000-0000-0000F4240000}"/>
    <cellStyle name="Comma 2 4 2 4 3 2 5" xfId="6064" xr:uid="{00000000-0005-0000-0000-0000F5240000}"/>
    <cellStyle name="Comma 2 4 2 4 3 3" xfId="2018" xr:uid="{00000000-0005-0000-0000-0000F6240000}"/>
    <cellStyle name="Comma 2 4 2 4 3 3 2" xfId="11313" xr:uid="{00000000-0005-0000-0000-0000F7240000}"/>
    <cellStyle name="Comma 2 4 2 4 3 3 3" xfId="8221" xr:uid="{00000000-0005-0000-0000-0000F8240000}"/>
    <cellStyle name="Comma 2 4 2 4 3 4" xfId="3888" xr:uid="{00000000-0005-0000-0000-0000F9240000}"/>
    <cellStyle name="Comma 2 4 2 4 3 4 2" xfId="13183" xr:uid="{00000000-0005-0000-0000-0000FA240000}"/>
    <cellStyle name="Comma 2 4 2 4 3 4 3" xfId="6999" xr:uid="{00000000-0005-0000-0000-0000FB240000}"/>
    <cellStyle name="Comma 2 4 2 4 3 5" xfId="10091" xr:uid="{00000000-0005-0000-0000-0000FC240000}"/>
    <cellStyle name="Comma 2 4 2 4 3 6" xfId="5129" xr:uid="{00000000-0005-0000-0000-0000FD240000}"/>
    <cellStyle name="Comma 2 4 2 4 4" xfId="1120" xr:uid="{00000000-0005-0000-0000-0000FE240000}"/>
    <cellStyle name="Comma 2 4 2 4 4 2" xfId="2342" xr:uid="{00000000-0005-0000-0000-0000FF240000}"/>
    <cellStyle name="Comma 2 4 2 4 4 2 2" xfId="11637" xr:uid="{00000000-0005-0000-0000-000000250000}"/>
    <cellStyle name="Comma 2 4 2 4 4 2 3" xfId="8545" xr:uid="{00000000-0005-0000-0000-000001250000}"/>
    <cellStyle name="Comma 2 4 2 4 4 3" xfId="4212" xr:uid="{00000000-0005-0000-0000-000002250000}"/>
    <cellStyle name="Comma 2 4 2 4 4 3 2" xfId="13507" xr:uid="{00000000-0005-0000-0000-000003250000}"/>
    <cellStyle name="Comma 2 4 2 4 4 3 3" xfId="7323" xr:uid="{00000000-0005-0000-0000-000004250000}"/>
    <cellStyle name="Comma 2 4 2 4 4 4" xfId="10415" xr:uid="{00000000-0005-0000-0000-000005250000}"/>
    <cellStyle name="Comma 2 4 2 4 4 5" xfId="5453" xr:uid="{00000000-0005-0000-0000-000006250000}"/>
    <cellStyle name="Comma 2 4 2 4 5" xfId="363" xr:uid="{00000000-0005-0000-0000-000007250000}"/>
    <cellStyle name="Comma 2 4 2 4 5 2" xfId="2520" xr:uid="{00000000-0005-0000-0000-000008250000}"/>
    <cellStyle name="Comma 2 4 2 4 5 2 2" xfId="11815" xr:uid="{00000000-0005-0000-0000-000009250000}"/>
    <cellStyle name="Comma 2 4 2 4 5 2 3" xfId="8723" xr:uid="{00000000-0005-0000-0000-00000A250000}"/>
    <cellStyle name="Comma 2 4 2 4 5 3" xfId="3455" xr:uid="{00000000-0005-0000-0000-00000B250000}"/>
    <cellStyle name="Comma 2 4 2 4 5 3 2" xfId="12750" xr:uid="{00000000-0005-0000-0000-00000C250000}"/>
    <cellStyle name="Comma 2 4 2 4 5 3 3" xfId="6566" xr:uid="{00000000-0005-0000-0000-00000D250000}"/>
    <cellStyle name="Comma 2 4 2 4 5 4" xfId="9658" xr:uid="{00000000-0005-0000-0000-00000E250000}"/>
    <cellStyle name="Comma 2 4 2 4 5 5" xfId="5631" xr:uid="{00000000-0005-0000-0000-00000F250000}"/>
    <cellStyle name="Comma 2 4 2 4 6" xfId="1585" xr:uid="{00000000-0005-0000-0000-000010250000}"/>
    <cellStyle name="Comma 2 4 2 4 6 2" xfId="10880" xr:uid="{00000000-0005-0000-0000-000011250000}"/>
    <cellStyle name="Comma 2 4 2 4 6 3" xfId="7788" xr:uid="{00000000-0005-0000-0000-000012250000}"/>
    <cellStyle name="Comma 2 4 2 4 7" xfId="3277" xr:uid="{00000000-0005-0000-0000-000013250000}"/>
    <cellStyle name="Comma 2 4 2 4 7 2" xfId="12572" xr:uid="{00000000-0005-0000-0000-000014250000}"/>
    <cellStyle name="Comma 2 4 2 4 7 3" xfId="6388" xr:uid="{00000000-0005-0000-0000-000015250000}"/>
    <cellStyle name="Comma 2 4 2 4 8" xfId="9480" xr:uid="{00000000-0005-0000-0000-000016250000}"/>
    <cellStyle name="Comma 2 4 2 4 9" xfId="4696" xr:uid="{00000000-0005-0000-0000-000017250000}"/>
    <cellStyle name="Comma 2 4 2 5" xfId="166" xr:uid="{00000000-0005-0000-0000-000018250000}"/>
    <cellStyle name="Comma 2 4 2 5 2" xfId="777" xr:uid="{00000000-0005-0000-0000-000019250000}"/>
    <cellStyle name="Comma 2 4 2 5 2 2" xfId="1388" xr:uid="{00000000-0005-0000-0000-00001A250000}"/>
    <cellStyle name="Comma 2 4 2 5 2 2 2" xfId="2934" xr:uid="{00000000-0005-0000-0000-00001B250000}"/>
    <cellStyle name="Comma 2 4 2 5 2 2 2 2" xfId="12229" xr:uid="{00000000-0005-0000-0000-00001C250000}"/>
    <cellStyle name="Comma 2 4 2 5 2 2 2 3" xfId="9137" xr:uid="{00000000-0005-0000-0000-00001D250000}"/>
    <cellStyle name="Comma 2 4 2 5 2 2 3" xfId="4480" xr:uid="{00000000-0005-0000-0000-00001E250000}"/>
    <cellStyle name="Comma 2 4 2 5 2 2 3 2" xfId="13775" xr:uid="{00000000-0005-0000-0000-00001F250000}"/>
    <cellStyle name="Comma 2 4 2 5 2 2 3 3" xfId="7591" xr:uid="{00000000-0005-0000-0000-000020250000}"/>
    <cellStyle name="Comma 2 4 2 5 2 2 4" xfId="10683" xr:uid="{00000000-0005-0000-0000-000021250000}"/>
    <cellStyle name="Comma 2 4 2 5 2 2 5" xfId="6045" xr:uid="{00000000-0005-0000-0000-000022250000}"/>
    <cellStyle name="Comma 2 4 2 5 2 3" xfId="1999" xr:uid="{00000000-0005-0000-0000-000023250000}"/>
    <cellStyle name="Comma 2 4 2 5 2 3 2" xfId="11294" xr:uid="{00000000-0005-0000-0000-000024250000}"/>
    <cellStyle name="Comma 2 4 2 5 2 3 3" xfId="8202" xr:uid="{00000000-0005-0000-0000-000025250000}"/>
    <cellStyle name="Comma 2 4 2 5 2 4" xfId="3869" xr:uid="{00000000-0005-0000-0000-000026250000}"/>
    <cellStyle name="Comma 2 4 2 5 2 4 2" xfId="13164" xr:uid="{00000000-0005-0000-0000-000027250000}"/>
    <cellStyle name="Comma 2 4 2 5 2 4 3" xfId="6980" xr:uid="{00000000-0005-0000-0000-000028250000}"/>
    <cellStyle name="Comma 2 4 2 5 2 5" xfId="10072" xr:uid="{00000000-0005-0000-0000-000029250000}"/>
    <cellStyle name="Comma 2 4 2 5 2 6" xfId="5110" xr:uid="{00000000-0005-0000-0000-00002A250000}"/>
    <cellStyle name="Comma 2 4 2 5 3" xfId="1101" xr:uid="{00000000-0005-0000-0000-00002B250000}"/>
    <cellStyle name="Comma 2 4 2 5 3 2" xfId="2323" xr:uid="{00000000-0005-0000-0000-00002C250000}"/>
    <cellStyle name="Comma 2 4 2 5 3 2 2" xfId="11618" xr:uid="{00000000-0005-0000-0000-00002D250000}"/>
    <cellStyle name="Comma 2 4 2 5 3 2 3" xfId="8526" xr:uid="{00000000-0005-0000-0000-00002E250000}"/>
    <cellStyle name="Comma 2 4 2 5 3 3" xfId="4193" xr:uid="{00000000-0005-0000-0000-00002F250000}"/>
    <cellStyle name="Comma 2 4 2 5 3 3 2" xfId="13488" xr:uid="{00000000-0005-0000-0000-000030250000}"/>
    <cellStyle name="Comma 2 4 2 5 3 3 3" xfId="7304" xr:uid="{00000000-0005-0000-0000-000031250000}"/>
    <cellStyle name="Comma 2 4 2 5 3 4" xfId="10396" xr:uid="{00000000-0005-0000-0000-000032250000}"/>
    <cellStyle name="Comma 2 4 2 5 3 5" xfId="5434" xr:uid="{00000000-0005-0000-0000-000033250000}"/>
    <cellStyle name="Comma 2 4 2 5 4" xfId="506" xr:uid="{00000000-0005-0000-0000-000034250000}"/>
    <cellStyle name="Comma 2 4 2 5 4 2" xfId="2663" xr:uid="{00000000-0005-0000-0000-000035250000}"/>
    <cellStyle name="Comma 2 4 2 5 4 2 2" xfId="11958" xr:uid="{00000000-0005-0000-0000-000036250000}"/>
    <cellStyle name="Comma 2 4 2 5 4 2 3" xfId="8866" xr:uid="{00000000-0005-0000-0000-000037250000}"/>
    <cellStyle name="Comma 2 4 2 5 4 3" xfId="3598" xr:uid="{00000000-0005-0000-0000-000038250000}"/>
    <cellStyle name="Comma 2 4 2 5 4 3 2" xfId="12893" xr:uid="{00000000-0005-0000-0000-000039250000}"/>
    <cellStyle name="Comma 2 4 2 5 4 3 3" xfId="6709" xr:uid="{00000000-0005-0000-0000-00003A250000}"/>
    <cellStyle name="Comma 2 4 2 5 4 4" xfId="9801" xr:uid="{00000000-0005-0000-0000-00003B250000}"/>
    <cellStyle name="Comma 2 4 2 5 4 5" xfId="5774" xr:uid="{00000000-0005-0000-0000-00003C250000}"/>
    <cellStyle name="Comma 2 4 2 5 5" xfId="1728" xr:uid="{00000000-0005-0000-0000-00003D250000}"/>
    <cellStyle name="Comma 2 4 2 5 5 2" xfId="11023" xr:uid="{00000000-0005-0000-0000-00003E250000}"/>
    <cellStyle name="Comma 2 4 2 5 5 3" xfId="7931" xr:uid="{00000000-0005-0000-0000-00003F250000}"/>
    <cellStyle name="Comma 2 4 2 5 6" xfId="3258" xr:uid="{00000000-0005-0000-0000-000040250000}"/>
    <cellStyle name="Comma 2 4 2 5 6 2" xfId="12553" xr:uid="{00000000-0005-0000-0000-000041250000}"/>
    <cellStyle name="Comma 2 4 2 5 6 3" xfId="6369" xr:uid="{00000000-0005-0000-0000-000042250000}"/>
    <cellStyle name="Comma 2 4 2 5 7" xfId="9461" xr:uid="{00000000-0005-0000-0000-000043250000}"/>
    <cellStyle name="Comma 2 4 2 5 8" xfId="4839" xr:uid="{00000000-0005-0000-0000-000044250000}"/>
    <cellStyle name="Comma 2 4 2 6" xfId="258" xr:uid="{00000000-0005-0000-0000-000045250000}"/>
    <cellStyle name="Comma 2 4 2 6 2" xfId="869" xr:uid="{00000000-0005-0000-0000-000046250000}"/>
    <cellStyle name="Comma 2 4 2 6 2 2" xfId="1480" xr:uid="{00000000-0005-0000-0000-000047250000}"/>
    <cellStyle name="Comma 2 4 2 6 2 2 2" xfId="3026" xr:uid="{00000000-0005-0000-0000-000048250000}"/>
    <cellStyle name="Comma 2 4 2 6 2 2 2 2" xfId="12321" xr:uid="{00000000-0005-0000-0000-000049250000}"/>
    <cellStyle name="Comma 2 4 2 6 2 2 2 3" xfId="9229" xr:uid="{00000000-0005-0000-0000-00004A250000}"/>
    <cellStyle name="Comma 2 4 2 6 2 2 3" xfId="4572" xr:uid="{00000000-0005-0000-0000-00004B250000}"/>
    <cellStyle name="Comma 2 4 2 6 2 2 3 2" xfId="13867" xr:uid="{00000000-0005-0000-0000-00004C250000}"/>
    <cellStyle name="Comma 2 4 2 6 2 2 3 3" xfId="7683" xr:uid="{00000000-0005-0000-0000-00004D250000}"/>
    <cellStyle name="Comma 2 4 2 6 2 2 4" xfId="10775" xr:uid="{00000000-0005-0000-0000-00004E250000}"/>
    <cellStyle name="Comma 2 4 2 6 2 2 5" xfId="6137" xr:uid="{00000000-0005-0000-0000-00004F250000}"/>
    <cellStyle name="Comma 2 4 2 6 2 3" xfId="2091" xr:uid="{00000000-0005-0000-0000-000050250000}"/>
    <cellStyle name="Comma 2 4 2 6 2 3 2" xfId="11386" xr:uid="{00000000-0005-0000-0000-000051250000}"/>
    <cellStyle name="Comma 2 4 2 6 2 3 3" xfId="8294" xr:uid="{00000000-0005-0000-0000-000052250000}"/>
    <cellStyle name="Comma 2 4 2 6 2 4" xfId="3961" xr:uid="{00000000-0005-0000-0000-000053250000}"/>
    <cellStyle name="Comma 2 4 2 6 2 4 2" xfId="13256" xr:uid="{00000000-0005-0000-0000-000054250000}"/>
    <cellStyle name="Comma 2 4 2 6 2 4 3" xfId="7072" xr:uid="{00000000-0005-0000-0000-000055250000}"/>
    <cellStyle name="Comma 2 4 2 6 2 5" xfId="10164" xr:uid="{00000000-0005-0000-0000-000056250000}"/>
    <cellStyle name="Comma 2 4 2 6 2 6" xfId="5202" xr:uid="{00000000-0005-0000-0000-000057250000}"/>
    <cellStyle name="Comma 2 4 2 6 3" xfId="1193" xr:uid="{00000000-0005-0000-0000-000058250000}"/>
    <cellStyle name="Comma 2 4 2 6 3 2" xfId="2415" xr:uid="{00000000-0005-0000-0000-000059250000}"/>
    <cellStyle name="Comma 2 4 2 6 3 2 2" xfId="11710" xr:uid="{00000000-0005-0000-0000-00005A250000}"/>
    <cellStyle name="Comma 2 4 2 6 3 2 3" xfId="8618" xr:uid="{00000000-0005-0000-0000-00005B250000}"/>
    <cellStyle name="Comma 2 4 2 6 3 3" xfId="4285" xr:uid="{00000000-0005-0000-0000-00005C250000}"/>
    <cellStyle name="Comma 2 4 2 6 3 3 2" xfId="13580" xr:uid="{00000000-0005-0000-0000-00005D250000}"/>
    <cellStyle name="Comma 2 4 2 6 3 3 3" xfId="7396" xr:uid="{00000000-0005-0000-0000-00005E250000}"/>
    <cellStyle name="Comma 2 4 2 6 3 4" xfId="10488" xr:uid="{00000000-0005-0000-0000-00005F250000}"/>
    <cellStyle name="Comma 2 4 2 6 3 5" xfId="5526" xr:uid="{00000000-0005-0000-0000-000060250000}"/>
    <cellStyle name="Comma 2 4 2 6 4" xfId="436" xr:uid="{00000000-0005-0000-0000-000061250000}"/>
    <cellStyle name="Comma 2 4 2 6 4 2" xfId="2593" xr:uid="{00000000-0005-0000-0000-000062250000}"/>
    <cellStyle name="Comma 2 4 2 6 4 2 2" xfId="11888" xr:uid="{00000000-0005-0000-0000-000063250000}"/>
    <cellStyle name="Comma 2 4 2 6 4 2 3" xfId="8796" xr:uid="{00000000-0005-0000-0000-000064250000}"/>
    <cellStyle name="Comma 2 4 2 6 4 3" xfId="3528" xr:uid="{00000000-0005-0000-0000-000065250000}"/>
    <cellStyle name="Comma 2 4 2 6 4 3 2" xfId="12823" xr:uid="{00000000-0005-0000-0000-000066250000}"/>
    <cellStyle name="Comma 2 4 2 6 4 3 3" xfId="6639" xr:uid="{00000000-0005-0000-0000-000067250000}"/>
    <cellStyle name="Comma 2 4 2 6 4 4" xfId="9731" xr:uid="{00000000-0005-0000-0000-000068250000}"/>
    <cellStyle name="Comma 2 4 2 6 4 5" xfId="5704" xr:uid="{00000000-0005-0000-0000-000069250000}"/>
    <cellStyle name="Comma 2 4 2 6 5" xfId="1658" xr:uid="{00000000-0005-0000-0000-00006A250000}"/>
    <cellStyle name="Comma 2 4 2 6 5 2" xfId="10953" xr:uid="{00000000-0005-0000-0000-00006B250000}"/>
    <cellStyle name="Comma 2 4 2 6 5 3" xfId="7861" xr:uid="{00000000-0005-0000-0000-00006C250000}"/>
    <cellStyle name="Comma 2 4 2 6 6" xfId="3350" xr:uid="{00000000-0005-0000-0000-00006D250000}"/>
    <cellStyle name="Comma 2 4 2 6 6 2" xfId="12645" xr:uid="{00000000-0005-0000-0000-00006E250000}"/>
    <cellStyle name="Comma 2 4 2 6 6 3" xfId="6461" xr:uid="{00000000-0005-0000-0000-00006F250000}"/>
    <cellStyle name="Comma 2 4 2 6 7" xfId="9553" xr:uid="{00000000-0005-0000-0000-000070250000}"/>
    <cellStyle name="Comma 2 4 2 6 8" xfId="4769" xr:uid="{00000000-0005-0000-0000-000071250000}"/>
    <cellStyle name="Comma 2 4 2 7" xfId="96" xr:uid="{00000000-0005-0000-0000-000072250000}"/>
    <cellStyle name="Comma 2 4 2 7 2" xfId="707" xr:uid="{00000000-0005-0000-0000-000073250000}"/>
    <cellStyle name="Comma 2 4 2 7 2 2" xfId="1354" xr:uid="{00000000-0005-0000-0000-000074250000}"/>
    <cellStyle name="Comma 2 4 2 7 2 2 2" xfId="2864" xr:uid="{00000000-0005-0000-0000-000075250000}"/>
    <cellStyle name="Comma 2 4 2 7 2 2 2 2" xfId="12159" xr:uid="{00000000-0005-0000-0000-000076250000}"/>
    <cellStyle name="Comma 2 4 2 7 2 2 2 3" xfId="9067" xr:uid="{00000000-0005-0000-0000-000077250000}"/>
    <cellStyle name="Comma 2 4 2 7 2 2 3" xfId="4446" xr:uid="{00000000-0005-0000-0000-000078250000}"/>
    <cellStyle name="Comma 2 4 2 7 2 2 3 2" xfId="13741" xr:uid="{00000000-0005-0000-0000-000079250000}"/>
    <cellStyle name="Comma 2 4 2 7 2 2 3 3" xfId="7557" xr:uid="{00000000-0005-0000-0000-00007A250000}"/>
    <cellStyle name="Comma 2 4 2 7 2 2 4" xfId="10649" xr:uid="{00000000-0005-0000-0000-00007B250000}"/>
    <cellStyle name="Comma 2 4 2 7 2 2 5" xfId="5975" xr:uid="{00000000-0005-0000-0000-00007C250000}"/>
    <cellStyle name="Comma 2 4 2 7 2 3" xfId="1929" xr:uid="{00000000-0005-0000-0000-00007D250000}"/>
    <cellStyle name="Comma 2 4 2 7 2 3 2" xfId="11224" xr:uid="{00000000-0005-0000-0000-00007E250000}"/>
    <cellStyle name="Comma 2 4 2 7 2 3 3" xfId="8132" xr:uid="{00000000-0005-0000-0000-00007F250000}"/>
    <cellStyle name="Comma 2 4 2 7 2 4" xfId="3799" xr:uid="{00000000-0005-0000-0000-000080250000}"/>
    <cellStyle name="Comma 2 4 2 7 2 4 2" xfId="13094" xr:uid="{00000000-0005-0000-0000-000081250000}"/>
    <cellStyle name="Comma 2 4 2 7 2 4 3" xfId="6910" xr:uid="{00000000-0005-0000-0000-000082250000}"/>
    <cellStyle name="Comma 2 4 2 7 2 5" xfId="10002" xr:uid="{00000000-0005-0000-0000-000083250000}"/>
    <cellStyle name="Comma 2 4 2 7 2 6" xfId="5040" xr:uid="{00000000-0005-0000-0000-000084250000}"/>
    <cellStyle name="Comma 2 4 2 7 3" xfId="1031" xr:uid="{00000000-0005-0000-0000-000085250000}"/>
    <cellStyle name="Comma 2 4 2 7 3 2" xfId="2253" xr:uid="{00000000-0005-0000-0000-000086250000}"/>
    <cellStyle name="Comma 2 4 2 7 3 2 2" xfId="11548" xr:uid="{00000000-0005-0000-0000-000087250000}"/>
    <cellStyle name="Comma 2 4 2 7 3 2 3" xfId="8456" xr:uid="{00000000-0005-0000-0000-000088250000}"/>
    <cellStyle name="Comma 2 4 2 7 3 3" xfId="4123" xr:uid="{00000000-0005-0000-0000-000089250000}"/>
    <cellStyle name="Comma 2 4 2 7 3 3 2" xfId="13418" xr:uid="{00000000-0005-0000-0000-00008A250000}"/>
    <cellStyle name="Comma 2 4 2 7 3 3 3" xfId="7234" xr:uid="{00000000-0005-0000-0000-00008B250000}"/>
    <cellStyle name="Comma 2 4 2 7 3 4" xfId="10326" xr:uid="{00000000-0005-0000-0000-00008C250000}"/>
    <cellStyle name="Comma 2 4 2 7 3 5" xfId="5364" xr:uid="{00000000-0005-0000-0000-00008D250000}"/>
    <cellStyle name="Comma 2 4 2 7 4" xfId="618" xr:uid="{00000000-0005-0000-0000-00008E250000}"/>
    <cellStyle name="Comma 2 4 2 7 4 2" xfId="2775" xr:uid="{00000000-0005-0000-0000-00008F250000}"/>
    <cellStyle name="Comma 2 4 2 7 4 2 2" xfId="12070" xr:uid="{00000000-0005-0000-0000-000090250000}"/>
    <cellStyle name="Comma 2 4 2 7 4 2 3" xfId="8978" xr:uid="{00000000-0005-0000-0000-000091250000}"/>
    <cellStyle name="Comma 2 4 2 7 4 3" xfId="3710" xr:uid="{00000000-0005-0000-0000-000092250000}"/>
    <cellStyle name="Comma 2 4 2 7 4 3 2" xfId="13005" xr:uid="{00000000-0005-0000-0000-000093250000}"/>
    <cellStyle name="Comma 2 4 2 7 4 3 3" xfId="6821" xr:uid="{00000000-0005-0000-0000-000094250000}"/>
    <cellStyle name="Comma 2 4 2 7 4 4" xfId="9913" xr:uid="{00000000-0005-0000-0000-000095250000}"/>
    <cellStyle name="Comma 2 4 2 7 4 5" xfId="5886" xr:uid="{00000000-0005-0000-0000-000096250000}"/>
    <cellStyle name="Comma 2 4 2 7 5" xfId="1840" xr:uid="{00000000-0005-0000-0000-000097250000}"/>
    <cellStyle name="Comma 2 4 2 7 5 2" xfId="11135" xr:uid="{00000000-0005-0000-0000-000098250000}"/>
    <cellStyle name="Comma 2 4 2 7 5 3" xfId="8043" xr:uid="{00000000-0005-0000-0000-000099250000}"/>
    <cellStyle name="Comma 2 4 2 7 6" xfId="3188" xr:uid="{00000000-0005-0000-0000-00009A250000}"/>
    <cellStyle name="Comma 2 4 2 7 6 2" xfId="12483" xr:uid="{00000000-0005-0000-0000-00009B250000}"/>
    <cellStyle name="Comma 2 4 2 7 6 3" xfId="6299" xr:uid="{00000000-0005-0000-0000-00009C250000}"/>
    <cellStyle name="Comma 2 4 2 7 7" xfId="9391" xr:uid="{00000000-0005-0000-0000-00009D250000}"/>
    <cellStyle name="Comma 2 4 2 7 8" xfId="4951" xr:uid="{00000000-0005-0000-0000-00009E250000}"/>
    <cellStyle name="Comma 2 4 2 8" xfId="633" xr:uid="{00000000-0005-0000-0000-00009F250000}"/>
    <cellStyle name="Comma 2 4 2 8 2" xfId="1281" xr:uid="{00000000-0005-0000-0000-0000A0250000}"/>
    <cellStyle name="Comma 2 4 2 8 2 2" xfId="2790" xr:uid="{00000000-0005-0000-0000-0000A1250000}"/>
    <cellStyle name="Comma 2 4 2 8 2 2 2" xfId="12085" xr:uid="{00000000-0005-0000-0000-0000A2250000}"/>
    <cellStyle name="Comma 2 4 2 8 2 2 3" xfId="8993" xr:uid="{00000000-0005-0000-0000-0000A3250000}"/>
    <cellStyle name="Comma 2 4 2 8 2 3" xfId="4373" xr:uid="{00000000-0005-0000-0000-0000A4250000}"/>
    <cellStyle name="Comma 2 4 2 8 2 3 2" xfId="13668" xr:uid="{00000000-0005-0000-0000-0000A5250000}"/>
    <cellStyle name="Comma 2 4 2 8 2 3 3" xfId="7484" xr:uid="{00000000-0005-0000-0000-0000A6250000}"/>
    <cellStyle name="Comma 2 4 2 8 2 4" xfId="10576" xr:uid="{00000000-0005-0000-0000-0000A7250000}"/>
    <cellStyle name="Comma 2 4 2 8 2 5" xfId="5901" xr:uid="{00000000-0005-0000-0000-0000A8250000}"/>
    <cellStyle name="Comma 2 4 2 8 3" xfId="1855" xr:uid="{00000000-0005-0000-0000-0000A9250000}"/>
    <cellStyle name="Comma 2 4 2 8 3 2" xfId="11150" xr:uid="{00000000-0005-0000-0000-0000AA250000}"/>
    <cellStyle name="Comma 2 4 2 8 3 3" xfId="8058" xr:uid="{00000000-0005-0000-0000-0000AB250000}"/>
    <cellStyle name="Comma 2 4 2 8 4" xfId="3725" xr:uid="{00000000-0005-0000-0000-0000AC250000}"/>
    <cellStyle name="Comma 2 4 2 8 4 2" xfId="13020" xr:uid="{00000000-0005-0000-0000-0000AD250000}"/>
    <cellStyle name="Comma 2 4 2 8 4 3" xfId="6836" xr:uid="{00000000-0005-0000-0000-0000AE250000}"/>
    <cellStyle name="Comma 2 4 2 8 5" xfId="9928" xr:uid="{00000000-0005-0000-0000-0000AF250000}"/>
    <cellStyle name="Comma 2 4 2 8 6" xfId="4966" xr:uid="{00000000-0005-0000-0000-0000B0250000}"/>
    <cellStyle name="Comma 2 4 2 9" xfId="957" xr:uid="{00000000-0005-0000-0000-0000B1250000}"/>
    <cellStyle name="Comma 2 4 2 9 2" xfId="2179" xr:uid="{00000000-0005-0000-0000-0000B2250000}"/>
    <cellStyle name="Comma 2 4 2 9 2 2" xfId="11474" xr:uid="{00000000-0005-0000-0000-0000B3250000}"/>
    <cellStyle name="Comma 2 4 2 9 2 3" xfId="8382" xr:uid="{00000000-0005-0000-0000-0000B4250000}"/>
    <cellStyle name="Comma 2 4 2 9 3" xfId="4049" xr:uid="{00000000-0005-0000-0000-0000B5250000}"/>
    <cellStyle name="Comma 2 4 2 9 3 2" xfId="13344" xr:uid="{00000000-0005-0000-0000-0000B6250000}"/>
    <cellStyle name="Comma 2 4 2 9 3 3" xfId="7160" xr:uid="{00000000-0005-0000-0000-0000B7250000}"/>
    <cellStyle name="Comma 2 4 2 9 4" xfId="10252" xr:uid="{00000000-0005-0000-0000-0000B8250000}"/>
    <cellStyle name="Comma 2 4 2 9 5" xfId="5290" xr:uid="{00000000-0005-0000-0000-0000B9250000}"/>
    <cellStyle name="Comma 2 4 3" xfId="32" xr:uid="{00000000-0005-0000-0000-0000BA250000}"/>
    <cellStyle name="Comma 2 4 3 10" xfId="3124" xr:uid="{00000000-0005-0000-0000-0000BB250000}"/>
    <cellStyle name="Comma 2 4 3 10 2" xfId="12419" xr:uid="{00000000-0005-0000-0000-0000BC250000}"/>
    <cellStyle name="Comma 2 4 3 10 3" xfId="6235" xr:uid="{00000000-0005-0000-0000-0000BD250000}"/>
    <cellStyle name="Comma 2 4 3 11" xfId="9327" xr:uid="{00000000-0005-0000-0000-0000BE250000}"/>
    <cellStyle name="Comma 2 4 3 12" xfId="4706" xr:uid="{00000000-0005-0000-0000-0000BF250000}"/>
    <cellStyle name="Comma 2 4 3 2" xfId="69" xr:uid="{00000000-0005-0000-0000-0000C0250000}"/>
    <cellStyle name="Comma 2 4 3 2 10" xfId="9364" xr:uid="{00000000-0005-0000-0000-0000C1250000}"/>
    <cellStyle name="Comma 2 4 3 2 11" xfId="4742" xr:uid="{00000000-0005-0000-0000-0000C2250000}"/>
    <cellStyle name="Comma 2 4 3 2 2" xfId="231" xr:uid="{00000000-0005-0000-0000-0000C3250000}"/>
    <cellStyle name="Comma 2 4 3 2 2 2" xfId="842" xr:uid="{00000000-0005-0000-0000-0000C4250000}"/>
    <cellStyle name="Comma 2 4 3 2 2 2 2" xfId="1453" xr:uid="{00000000-0005-0000-0000-0000C5250000}"/>
    <cellStyle name="Comma 2 4 3 2 2 2 2 2" xfId="2999" xr:uid="{00000000-0005-0000-0000-0000C6250000}"/>
    <cellStyle name="Comma 2 4 3 2 2 2 2 2 2" xfId="12294" xr:uid="{00000000-0005-0000-0000-0000C7250000}"/>
    <cellStyle name="Comma 2 4 3 2 2 2 2 2 3" xfId="9202" xr:uid="{00000000-0005-0000-0000-0000C8250000}"/>
    <cellStyle name="Comma 2 4 3 2 2 2 2 3" xfId="4545" xr:uid="{00000000-0005-0000-0000-0000C9250000}"/>
    <cellStyle name="Comma 2 4 3 2 2 2 2 3 2" xfId="13840" xr:uid="{00000000-0005-0000-0000-0000CA250000}"/>
    <cellStyle name="Comma 2 4 3 2 2 2 2 3 3" xfId="7656" xr:uid="{00000000-0005-0000-0000-0000CB250000}"/>
    <cellStyle name="Comma 2 4 3 2 2 2 2 4" xfId="10748" xr:uid="{00000000-0005-0000-0000-0000CC250000}"/>
    <cellStyle name="Comma 2 4 3 2 2 2 2 5" xfId="6110" xr:uid="{00000000-0005-0000-0000-0000CD250000}"/>
    <cellStyle name="Comma 2 4 3 2 2 2 3" xfId="2064" xr:uid="{00000000-0005-0000-0000-0000CE250000}"/>
    <cellStyle name="Comma 2 4 3 2 2 2 3 2" xfId="11359" xr:uid="{00000000-0005-0000-0000-0000CF250000}"/>
    <cellStyle name="Comma 2 4 3 2 2 2 3 3" xfId="8267" xr:uid="{00000000-0005-0000-0000-0000D0250000}"/>
    <cellStyle name="Comma 2 4 3 2 2 2 4" xfId="3934" xr:uid="{00000000-0005-0000-0000-0000D1250000}"/>
    <cellStyle name="Comma 2 4 3 2 2 2 4 2" xfId="13229" xr:uid="{00000000-0005-0000-0000-0000D2250000}"/>
    <cellStyle name="Comma 2 4 3 2 2 2 4 3" xfId="7045" xr:uid="{00000000-0005-0000-0000-0000D3250000}"/>
    <cellStyle name="Comma 2 4 3 2 2 2 5" xfId="10137" xr:uid="{00000000-0005-0000-0000-0000D4250000}"/>
    <cellStyle name="Comma 2 4 3 2 2 2 6" xfId="5175" xr:uid="{00000000-0005-0000-0000-0000D5250000}"/>
    <cellStyle name="Comma 2 4 3 2 2 3" xfId="1166" xr:uid="{00000000-0005-0000-0000-0000D6250000}"/>
    <cellStyle name="Comma 2 4 3 2 2 3 2" xfId="2388" xr:uid="{00000000-0005-0000-0000-0000D7250000}"/>
    <cellStyle name="Comma 2 4 3 2 2 3 2 2" xfId="11683" xr:uid="{00000000-0005-0000-0000-0000D8250000}"/>
    <cellStyle name="Comma 2 4 3 2 2 3 2 3" xfId="8591" xr:uid="{00000000-0005-0000-0000-0000D9250000}"/>
    <cellStyle name="Comma 2 4 3 2 2 3 3" xfId="4258" xr:uid="{00000000-0005-0000-0000-0000DA250000}"/>
    <cellStyle name="Comma 2 4 3 2 2 3 3 2" xfId="13553" xr:uid="{00000000-0005-0000-0000-0000DB250000}"/>
    <cellStyle name="Comma 2 4 3 2 2 3 3 3" xfId="7369" xr:uid="{00000000-0005-0000-0000-0000DC250000}"/>
    <cellStyle name="Comma 2 4 3 2 2 3 4" xfId="10461" xr:uid="{00000000-0005-0000-0000-0000DD250000}"/>
    <cellStyle name="Comma 2 4 3 2 2 3 5" xfId="5499" xr:uid="{00000000-0005-0000-0000-0000DE250000}"/>
    <cellStyle name="Comma 2 4 3 2 2 4" xfId="571" xr:uid="{00000000-0005-0000-0000-0000DF250000}"/>
    <cellStyle name="Comma 2 4 3 2 2 4 2" xfId="2728" xr:uid="{00000000-0005-0000-0000-0000E0250000}"/>
    <cellStyle name="Comma 2 4 3 2 2 4 2 2" xfId="12023" xr:uid="{00000000-0005-0000-0000-0000E1250000}"/>
    <cellStyle name="Comma 2 4 3 2 2 4 2 3" xfId="8931" xr:uid="{00000000-0005-0000-0000-0000E2250000}"/>
    <cellStyle name="Comma 2 4 3 2 2 4 3" xfId="3663" xr:uid="{00000000-0005-0000-0000-0000E3250000}"/>
    <cellStyle name="Comma 2 4 3 2 2 4 3 2" xfId="12958" xr:uid="{00000000-0005-0000-0000-0000E4250000}"/>
    <cellStyle name="Comma 2 4 3 2 2 4 3 3" xfId="6774" xr:uid="{00000000-0005-0000-0000-0000E5250000}"/>
    <cellStyle name="Comma 2 4 3 2 2 4 4" xfId="9866" xr:uid="{00000000-0005-0000-0000-0000E6250000}"/>
    <cellStyle name="Comma 2 4 3 2 2 4 5" xfId="5839" xr:uid="{00000000-0005-0000-0000-0000E7250000}"/>
    <cellStyle name="Comma 2 4 3 2 2 5" xfId="1793" xr:uid="{00000000-0005-0000-0000-0000E8250000}"/>
    <cellStyle name="Comma 2 4 3 2 2 5 2" xfId="11088" xr:uid="{00000000-0005-0000-0000-0000E9250000}"/>
    <cellStyle name="Comma 2 4 3 2 2 5 3" xfId="7996" xr:uid="{00000000-0005-0000-0000-0000EA250000}"/>
    <cellStyle name="Comma 2 4 3 2 2 6" xfId="3323" xr:uid="{00000000-0005-0000-0000-0000EB250000}"/>
    <cellStyle name="Comma 2 4 3 2 2 6 2" xfId="12618" xr:uid="{00000000-0005-0000-0000-0000EC250000}"/>
    <cellStyle name="Comma 2 4 3 2 2 6 3" xfId="6434" xr:uid="{00000000-0005-0000-0000-0000ED250000}"/>
    <cellStyle name="Comma 2 4 3 2 2 7" xfId="9526" xr:uid="{00000000-0005-0000-0000-0000EE250000}"/>
    <cellStyle name="Comma 2 4 3 2 2 8" xfId="4904" xr:uid="{00000000-0005-0000-0000-0000EF250000}"/>
    <cellStyle name="Comma 2 4 3 2 3" xfId="304" xr:uid="{00000000-0005-0000-0000-0000F0250000}"/>
    <cellStyle name="Comma 2 4 3 2 3 2" xfId="915" xr:uid="{00000000-0005-0000-0000-0000F1250000}"/>
    <cellStyle name="Comma 2 4 3 2 3 2 2" xfId="1526" xr:uid="{00000000-0005-0000-0000-0000F2250000}"/>
    <cellStyle name="Comma 2 4 3 2 3 2 2 2" xfId="3072" xr:uid="{00000000-0005-0000-0000-0000F3250000}"/>
    <cellStyle name="Comma 2 4 3 2 3 2 2 2 2" xfId="12367" xr:uid="{00000000-0005-0000-0000-0000F4250000}"/>
    <cellStyle name="Comma 2 4 3 2 3 2 2 2 3" xfId="9275" xr:uid="{00000000-0005-0000-0000-0000F5250000}"/>
    <cellStyle name="Comma 2 4 3 2 3 2 2 3" xfId="4618" xr:uid="{00000000-0005-0000-0000-0000F6250000}"/>
    <cellStyle name="Comma 2 4 3 2 3 2 2 3 2" xfId="13913" xr:uid="{00000000-0005-0000-0000-0000F7250000}"/>
    <cellStyle name="Comma 2 4 3 2 3 2 2 3 3" xfId="7729" xr:uid="{00000000-0005-0000-0000-0000F8250000}"/>
    <cellStyle name="Comma 2 4 3 2 3 2 2 4" xfId="10821" xr:uid="{00000000-0005-0000-0000-0000F9250000}"/>
    <cellStyle name="Comma 2 4 3 2 3 2 2 5" xfId="6183" xr:uid="{00000000-0005-0000-0000-0000FA250000}"/>
    <cellStyle name="Comma 2 4 3 2 3 2 3" xfId="2137" xr:uid="{00000000-0005-0000-0000-0000FB250000}"/>
    <cellStyle name="Comma 2 4 3 2 3 2 3 2" xfId="11432" xr:uid="{00000000-0005-0000-0000-0000FC250000}"/>
    <cellStyle name="Comma 2 4 3 2 3 2 3 3" xfId="8340" xr:uid="{00000000-0005-0000-0000-0000FD250000}"/>
    <cellStyle name="Comma 2 4 3 2 3 2 4" xfId="4007" xr:uid="{00000000-0005-0000-0000-0000FE250000}"/>
    <cellStyle name="Comma 2 4 3 2 3 2 4 2" xfId="13302" xr:uid="{00000000-0005-0000-0000-0000FF250000}"/>
    <cellStyle name="Comma 2 4 3 2 3 2 4 3" xfId="7118" xr:uid="{00000000-0005-0000-0000-000000260000}"/>
    <cellStyle name="Comma 2 4 3 2 3 2 5" xfId="10210" xr:uid="{00000000-0005-0000-0000-000001260000}"/>
    <cellStyle name="Comma 2 4 3 2 3 2 6" xfId="5248" xr:uid="{00000000-0005-0000-0000-000002260000}"/>
    <cellStyle name="Comma 2 4 3 2 3 3" xfId="1239" xr:uid="{00000000-0005-0000-0000-000003260000}"/>
    <cellStyle name="Comma 2 4 3 2 3 3 2" xfId="2461" xr:uid="{00000000-0005-0000-0000-000004260000}"/>
    <cellStyle name="Comma 2 4 3 2 3 3 2 2" xfId="11756" xr:uid="{00000000-0005-0000-0000-000005260000}"/>
    <cellStyle name="Comma 2 4 3 2 3 3 2 3" xfId="8664" xr:uid="{00000000-0005-0000-0000-000006260000}"/>
    <cellStyle name="Comma 2 4 3 2 3 3 3" xfId="4331" xr:uid="{00000000-0005-0000-0000-000007260000}"/>
    <cellStyle name="Comma 2 4 3 2 3 3 3 2" xfId="13626" xr:uid="{00000000-0005-0000-0000-000008260000}"/>
    <cellStyle name="Comma 2 4 3 2 3 3 3 3" xfId="7442" xr:uid="{00000000-0005-0000-0000-000009260000}"/>
    <cellStyle name="Comma 2 4 3 2 3 3 4" xfId="10534" xr:uid="{00000000-0005-0000-0000-00000A260000}"/>
    <cellStyle name="Comma 2 4 3 2 3 3 5" xfId="5572" xr:uid="{00000000-0005-0000-0000-00000B260000}"/>
    <cellStyle name="Comma 2 4 3 2 3 4" xfId="482" xr:uid="{00000000-0005-0000-0000-00000C260000}"/>
    <cellStyle name="Comma 2 4 3 2 3 4 2" xfId="2639" xr:uid="{00000000-0005-0000-0000-00000D260000}"/>
    <cellStyle name="Comma 2 4 3 2 3 4 2 2" xfId="11934" xr:uid="{00000000-0005-0000-0000-00000E260000}"/>
    <cellStyle name="Comma 2 4 3 2 3 4 2 3" xfId="8842" xr:uid="{00000000-0005-0000-0000-00000F260000}"/>
    <cellStyle name="Comma 2 4 3 2 3 4 3" xfId="3574" xr:uid="{00000000-0005-0000-0000-000010260000}"/>
    <cellStyle name="Comma 2 4 3 2 3 4 3 2" xfId="12869" xr:uid="{00000000-0005-0000-0000-000011260000}"/>
    <cellStyle name="Comma 2 4 3 2 3 4 3 3" xfId="6685" xr:uid="{00000000-0005-0000-0000-000012260000}"/>
    <cellStyle name="Comma 2 4 3 2 3 4 4" xfId="9777" xr:uid="{00000000-0005-0000-0000-000013260000}"/>
    <cellStyle name="Comma 2 4 3 2 3 4 5" xfId="5750" xr:uid="{00000000-0005-0000-0000-000014260000}"/>
    <cellStyle name="Comma 2 4 3 2 3 5" xfId="1704" xr:uid="{00000000-0005-0000-0000-000015260000}"/>
    <cellStyle name="Comma 2 4 3 2 3 5 2" xfId="10999" xr:uid="{00000000-0005-0000-0000-000016260000}"/>
    <cellStyle name="Comma 2 4 3 2 3 5 3" xfId="7907" xr:uid="{00000000-0005-0000-0000-000017260000}"/>
    <cellStyle name="Comma 2 4 3 2 3 6" xfId="3396" xr:uid="{00000000-0005-0000-0000-000018260000}"/>
    <cellStyle name="Comma 2 4 3 2 3 6 2" xfId="12691" xr:uid="{00000000-0005-0000-0000-000019260000}"/>
    <cellStyle name="Comma 2 4 3 2 3 6 3" xfId="6507" xr:uid="{00000000-0005-0000-0000-00001A260000}"/>
    <cellStyle name="Comma 2 4 3 2 3 7" xfId="9599" xr:uid="{00000000-0005-0000-0000-00001B260000}"/>
    <cellStyle name="Comma 2 4 3 2 3 8" xfId="4815" xr:uid="{00000000-0005-0000-0000-00001C260000}"/>
    <cellStyle name="Comma 2 4 3 2 4" xfId="142" xr:uid="{00000000-0005-0000-0000-00001D260000}"/>
    <cellStyle name="Comma 2 4 3 2 4 2" xfId="1077" xr:uid="{00000000-0005-0000-0000-00001E260000}"/>
    <cellStyle name="Comma 2 4 3 2 4 2 2" xfId="2299" xr:uid="{00000000-0005-0000-0000-00001F260000}"/>
    <cellStyle name="Comma 2 4 3 2 4 2 2 2" xfId="11594" xr:uid="{00000000-0005-0000-0000-000020260000}"/>
    <cellStyle name="Comma 2 4 3 2 4 2 2 3" xfId="8502" xr:uid="{00000000-0005-0000-0000-000021260000}"/>
    <cellStyle name="Comma 2 4 3 2 4 2 3" xfId="4169" xr:uid="{00000000-0005-0000-0000-000022260000}"/>
    <cellStyle name="Comma 2 4 3 2 4 2 3 2" xfId="13464" xr:uid="{00000000-0005-0000-0000-000023260000}"/>
    <cellStyle name="Comma 2 4 3 2 4 2 3 3" xfId="7280" xr:uid="{00000000-0005-0000-0000-000024260000}"/>
    <cellStyle name="Comma 2 4 3 2 4 2 4" xfId="10372" xr:uid="{00000000-0005-0000-0000-000025260000}"/>
    <cellStyle name="Comma 2 4 3 2 4 2 5" xfId="5410" xr:uid="{00000000-0005-0000-0000-000026260000}"/>
    <cellStyle name="Comma 2 4 3 2 4 3" xfId="753" xr:uid="{00000000-0005-0000-0000-000027260000}"/>
    <cellStyle name="Comma 2 4 3 2 4 3 2" xfId="2910" xr:uid="{00000000-0005-0000-0000-000028260000}"/>
    <cellStyle name="Comma 2 4 3 2 4 3 2 2" xfId="12205" xr:uid="{00000000-0005-0000-0000-000029260000}"/>
    <cellStyle name="Comma 2 4 3 2 4 3 2 3" xfId="9113" xr:uid="{00000000-0005-0000-0000-00002A260000}"/>
    <cellStyle name="Comma 2 4 3 2 4 3 3" xfId="3845" xr:uid="{00000000-0005-0000-0000-00002B260000}"/>
    <cellStyle name="Comma 2 4 3 2 4 3 3 2" xfId="13140" xr:uid="{00000000-0005-0000-0000-00002C260000}"/>
    <cellStyle name="Comma 2 4 3 2 4 3 3 3" xfId="6956" xr:uid="{00000000-0005-0000-0000-00002D260000}"/>
    <cellStyle name="Comma 2 4 3 2 4 3 4" xfId="10048" xr:uid="{00000000-0005-0000-0000-00002E260000}"/>
    <cellStyle name="Comma 2 4 3 2 4 3 5" xfId="6021" xr:uid="{00000000-0005-0000-0000-00002F260000}"/>
    <cellStyle name="Comma 2 4 3 2 4 4" xfId="1975" xr:uid="{00000000-0005-0000-0000-000030260000}"/>
    <cellStyle name="Comma 2 4 3 2 4 4 2" xfId="11270" xr:uid="{00000000-0005-0000-0000-000031260000}"/>
    <cellStyle name="Comma 2 4 3 2 4 4 3" xfId="8178" xr:uid="{00000000-0005-0000-0000-000032260000}"/>
    <cellStyle name="Comma 2 4 3 2 4 5" xfId="3234" xr:uid="{00000000-0005-0000-0000-000033260000}"/>
    <cellStyle name="Comma 2 4 3 2 4 5 2" xfId="12529" xr:uid="{00000000-0005-0000-0000-000034260000}"/>
    <cellStyle name="Comma 2 4 3 2 4 5 3" xfId="6345" xr:uid="{00000000-0005-0000-0000-000035260000}"/>
    <cellStyle name="Comma 2 4 3 2 4 6" xfId="9437" xr:uid="{00000000-0005-0000-0000-000036260000}"/>
    <cellStyle name="Comma 2 4 3 2 4 7" xfId="5086" xr:uid="{00000000-0005-0000-0000-000037260000}"/>
    <cellStyle name="Comma 2 4 3 2 5" xfId="680" xr:uid="{00000000-0005-0000-0000-000038260000}"/>
    <cellStyle name="Comma 2 4 3 2 5 2" xfId="1328" xr:uid="{00000000-0005-0000-0000-000039260000}"/>
    <cellStyle name="Comma 2 4 3 2 5 2 2" xfId="2837" xr:uid="{00000000-0005-0000-0000-00003A260000}"/>
    <cellStyle name="Comma 2 4 3 2 5 2 2 2" xfId="12132" xr:uid="{00000000-0005-0000-0000-00003B260000}"/>
    <cellStyle name="Comma 2 4 3 2 5 2 2 3" xfId="9040" xr:uid="{00000000-0005-0000-0000-00003C260000}"/>
    <cellStyle name="Comma 2 4 3 2 5 2 3" xfId="4420" xr:uid="{00000000-0005-0000-0000-00003D260000}"/>
    <cellStyle name="Comma 2 4 3 2 5 2 3 2" xfId="13715" xr:uid="{00000000-0005-0000-0000-00003E260000}"/>
    <cellStyle name="Comma 2 4 3 2 5 2 3 3" xfId="7531" xr:uid="{00000000-0005-0000-0000-00003F260000}"/>
    <cellStyle name="Comma 2 4 3 2 5 2 4" xfId="10623" xr:uid="{00000000-0005-0000-0000-000040260000}"/>
    <cellStyle name="Comma 2 4 3 2 5 2 5" xfId="5948" xr:uid="{00000000-0005-0000-0000-000041260000}"/>
    <cellStyle name="Comma 2 4 3 2 5 3" xfId="1902" xr:uid="{00000000-0005-0000-0000-000042260000}"/>
    <cellStyle name="Comma 2 4 3 2 5 3 2" xfId="11197" xr:uid="{00000000-0005-0000-0000-000043260000}"/>
    <cellStyle name="Comma 2 4 3 2 5 3 3" xfId="8105" xr:uid="{00000000-0005-0000-0000-000044260000}"/>
    <cellStyle name="Comma 2 4 3 2 5 4" xfId="3772" xr:uid="{00000000-0005-0000-0000-000045260000}"/>
    <cellStyle name="Comma 2 4 3 2 5 4 2" xfId="13067" xr:uid="{00000000-0005-0000-0000-000046260000}"/>
    <cellStyle name="Comma 2 4 3 2 5 4 3" xfId="6883" xr:uid="{00000000-0005-0000-0000-000047260000}"/>
    <cellStyle name="Comma 2 4 3 2 5 5" xfId="9975" xr:uid="{00000000-0005-0000-0000-000048260000}"/>
    <cellStyle name="Comma 2 4 3 2 5 6" xfId="5013" xr:uid="{00000000-0005-0000-0000-000049260000}"/>
    <cellStyle name="Comma 2 4 3 2 6" xfId="1004" xr:uid="{00000000-0005-0000-0000-00004A260000}"/>
    <cellStyle name="Comma 2 4 3 2 6 2" xfId="2226" xr:uid="{00000000-0005-0000-0000-00004B260000}"/>
    <cellStyle name="Comma 2 4 3 2 6 2 2" xfId="11521" xr:uid="{00000000-0005-0000-0000-00004C260000}"/>
    <cellStyle name="Comma 2 4 3 2 6 2 3" xfId="8429" xr:uid="{00000000-0005-0000-0000-00004D260000}"/>
    <cellStyle name="Comma 2 4 3 2 6 3" xfId="4096" xr:uid="{00000000-0005-0000-0000-00004E260000}"/>
    <cellStyle name="Comma 2 4 3 2 6 3 2" xfId="13391" xr:uid="{00000000-0005-0000-0000-00004F260000}"/>
    <cellStyle name="Comma 2 4 3 2 6 3 3" xfId="7207" xr:uid="{00000000-0005-0000-0000-000050260000}"/>
    <cellStyle name="Comma 2 4 3 2 6 4" xfId="10299" xr:uid="{00000000-0005-0000-0000-000051260000}"/>
    <cellStyle name="Comma 2 4 3 2 6 5" xfId="5337" xr:uid="{00000000-0005-0000-0000-000052260000}"/>
    <cellStyle name="Comma 2 4 3 2 7" xfId="409" xr:uid="{00000000-0005-0000-0000-000053260000}"/>
    <cellStyle name="Comma 2 4 3 2 7 2" xfId="2566" xr:uid="{00000000-0005-0000-0000-000054260000}"/>
    <cellStyle name="Comma 2 4 3 2 7 2 2" xfId="11861" xr:uid="{00000000-0005-0000-0000-000055260000}"/>
    <cellStyle name="Comma 2 4 3 2 7 2 3" xfId="8769" xr:uid="{00000000-0005-0000-0000-000056260000}"/>
    <cellStyle name="Comma 2 4 3 2 7 3" xfId="3501" xr:uid="{00000000-0005-0000-0000-000057260000}"/>
    <cellStyle name="Comma 2 4 3 2 7 3 2" xfId="12796" xr:uid="{00000000-0005-0000-0000-000058260000}"/>
    <cellStyle name="Comma 2 4 3 2 7 3 3" xfId="6612" xr:uid="{00000000-0005-0000-0000-000059260000}"/>
    <cellStyle name="Comma 2 4 3 2 7 4" xfId="9704" xr:uid="{00000000-0005-0000-0000-00005A260000}"/>
    <cellStyle name="Comma 2 4 3 2 7 5" xfId="5677" xr:uid="{00000000-0005-0000-0000-00005B260000}"/>
    <cellStyle name="Comma 2 4 3 2 8" xfId="1631" xr:uid="{00000000-0005-0000-0000-00005C260000}"/>
    <cellStyle name="Comma 2 4 3 2 8 2" xfId="10926" xr:uid="{00000000-0005-0000-0000-00005D260000}"/>
    <cellStyle name="Comma 2 4 3 2 8 3" xfId="7834" xr:uid="{00000000-0005-0000-0000-00005E260000}"/>
    <cellStyle name="Comma 2 4 3 2 9" xfId="3161" xr:uid="{00000000-0005-0000-0000-00005F260000}"/>
    <cellStyle name="Comma 2 4 3 2 9 2" xfId="12456" xr:uid="{00000000-0005-0000-0000-000060260000}"/>
    <cellStyle name="Comma 2 4 3 2 9 3" xfId="6272" xr:uid="{00000000-0005-0000-0000-000061260000}"/>
    <cellStyle name="Comma 2 4 3 3" xfId="195" xr:uid="{00000000-0005-0000-0000-000062260000}"/>
    <cellStyle name="Comma 2 4 3 3 2" xfId="806" xr:uid="{00000000-0005-0000-0000-000063260000}"/>
    <cellStyle name="Comma 2 4 3 3 2 2" xfId="1417" xr:uid="{00000000-0005-0000-0000-000064260000}"/>
    <cellStyle name="Comma 2 4 3 3 2 2 2" xfId="2963" xr:uid="{00000000-0005-0000-0000-000065260000}"/>
    <cellStyle name="Comma 2 4 3 3 2 2 2 2" xfId="12258" xr:uid="{00000000-0005-0000-0000-000066260000}"/>
    <cellStyle name="Comma 2 4 3 3 2 2 2 3" xfId="9166" xr:uid="{00000000-0005-0000-0000-000067260000}"/>
    <cellStyle name="Comma 2 4 3 3 2 2 3" xfId="4509" xr:uid="{00000000-0005-0000-0000-000068260000}"/>
    <cellStyle name="Comma 2 4 3 3 2 2 3 2" xfId="13804" xr:uid="{00000000-0005-0000-0000-000069260000}"/>
    <cellStyle name="Comma 2 4 3 3 2 2 3 3" xfId="7620" xr:uid="{00000000-0005-0000-0000-00006A260000}"/>
    <cellStyle name="Comma 2 4 3 3 2 2 4" xfId="10712" xr:uid="{00000000-0005-0000-0000-00006B260000}"/>
    <cellStyle name="Comma 2 4 3 3 2 2 5" xfId="6074" xr:uid="{00000000-0005-0000-0000-00006C260000}"/>
    <cellStyle name="Comma 2 4 3 3 2 3" xfId="2028" xr:uid="{00000000-0005-0000-0000-00006D260000}"/>
    <cellStyle name="Comma 2 4 3 3 2 3 2" xfId="11323" xr:uid="{00000000-0005-0000-0000-00006E260000}"/>
    <cellStyle name="Comma 2 4 3 3 2 3 3" xfId="8231" xr:uid="{00000000-0005-0000-0000-00006F260000}"/>
    <cellStyle name="Comma 2 4 3 3 2 4" xfId="3898" xr:uid="{00000000-0005-0000-0000-000070260000}"/>
    <cellStyle name="Comma 2 4 3 3 2 4 2" xfId="13193" xr:uid="{00000000-0005-0000-0000-000071260000}"/>
    <cellStyle name="Comma 2 4 3 3 2 4 3" xfId="7009" xr:uid="{00000000-0005-0000-0000-000072260000}"/>
    <cellStyle name="Comma 2 4 3 3 2 5" xfId="10101" xr:uid="{00000000-0005-0000-0000-000073260000}"/>
    <cellStyle name="Comma 2 4 3 3 2 6" xfId="5139" xr:uid="{00000000-0005-0000-0000-000074260000}"/>
    <cellStyle name="Comma 2 4 3 3 3" xfId="1130" xr:uid="{00000000-0005-0000-0000-000075260000}"/>
    <cellStyle name="Comma 2 4 3 3 3 2" xfId="2352" xr:uid="{00000000-0005-0000-0000-000076260000}"/>
    <cellStyle name="Comma 2 4 3 3 3 2 2" xfId="11647" xr:uid="{00000000-0005-0000-0000-000077260000}"/>
    <cellStyle name="Comma 2 4 3 3 3 2 3" xfId="8555" xr:uid="{00000000-0005-0000-0000-000078260000}"/>
    <cellStyle name="Comma 2 4 3 3 3 3" xfId="4222" xr:uid="{00000000-0005-0000-0000-000079260000}"/>
    <cellStyle name="Comma 2 4 3 3 3 3 2" xfId="13517" xr:uid="{00000000-0005-0000-0000-00007A260000}"/>
    <cellStyle name="Comma 2 4 3 3 3 3 3" xfId="7333" xr:uid="{00000000-0005-0000-0000-00007B260000}"/>
    <cellStyle name="Comma 2 4 3 3 3 4" xfId="10425" xr:uid="{00000000-0005-0000-0000-00007C260000}"/>
    <cellStyle name="Comma 2 4 3 3 3 5" xfId="5463" xr:uid="{00000000-0005-0000-0000-00007D260000}"/>
    <cellStyle name="Comma 2 4 3 3 4" xfId="535" xr:uid="{00000000-0005-0000-0000-00007E260000}"/>
    <cellStyle name="Comma 2 4 3 3 4 2" xfId="2692" xr:uid="{00000000-0005-0000-0000-00007F260000}"/>
    <cellStyle name="Comma 2 4 3 3 4 2 2" xfId="11987" xr:uid="{00000000-0005-0000-0000-000080260000}"/>
    <cellStyle name="Comma 2 4 3 3 4 2 3" xfId="8895" xr:uid="{00000000-0005-0000-0000-000081260000}"/>
    <cellStyle name="Comma 2 4 3 3 4 3" xfId="3627" xr:uid="{00000000-0005-0000-0000-000082260000}"/>
    <cellStyle name="Comma 2 4 3 3 4 3 2" xfId="12922" xr:uid="{00000000-0005-0000-0000-000083260000}"/>
    <cellStyle name="Comma 2 4 3 3 4 3 3" xfId="6738" xr:uid="{00000000-0005-0000-0000-000084260000}"/>
    <cellStyle name="Comma 2 4 3 3 4 4" xfId="9830" xr:uid="{00000000-0005-0000-0000-000085260000}"/>
    <cellStyle name="Comma 2 4 3 3 4 5" xfId="5803" xr:uid="{00000000-0005-0000-0000-000086260000}"/>
    <cellStyle name="Comma 2 4 3 3 5" xfId="1757" xr:uid="{00000000-0005-0000-0000-000087260000}"/>
    <cellStyle name="Comma 2 4 3 3 5 2" xfId="11052" xr:uid="{00000000-0005-0000-0000-000088260000}"/>
    <cellStyle name="Comma 2 4 3 3 5 3" xfId="7960" xr:uid="{00000000-0005-0000-0000-000089260000}"/>
    <cellStyle name="Comma 2 4 3 3 6" xfId="3287" xr:uid="{00000000-0005-0000-0000-00008A260000}"/>
    <cellStyle name="Comma 2 4 3 3 6 2" xfId="12582" xr:uid="{00000000-0005-0000-0000-00008B260000}"/>
    <cellStyle name="Comma 2 4 3 3 6 3" xfId="6398" xr:uid="{00000000-0005-0000-0000-00008C260000}"/>
    <cellStyle name="Comma 2 4 3 3 7" xfId="9490" xr:uid="{00000000-0005-0000-0000-00008D260000}"/>
    <cellStyle name="Comma 2 4 3 3 8" xfId="4868" xr:uid="{00000000-0005-0000-0000-00008E260000}"/>
    <cellStyle name="Comma 2 4 3 4" xfId="268" xr:uid="{00000000-0005-0000-0000-00008F260000}"/>
    <cellStyle name="Comma 2 4 3 4 2" xfId="879" xr:uid="{00000000-0005-0000-0000-000090260000}"/>
    <cellStyle name="Comma 2 4 3 4 2 2" xfId="1490" xr:uid="{00000000-0005-0000-0000-000091260000}"/>
    <cellStyle name="Comma 2 4 3 4 2 2 2" xfId="3036" xr:uid="{00000000-0005-0000-0000-000092260000}"/>
    <cellStyle name="Comma 2 4 3 4 2 2 2 2" xfId="12331" xr:uid="{00000000-0005-0000-0000-000093260000}"/>
    <cellStyle name="Comma 2 4 3 4 2 2 2 3" xfId="9239" xr:uid="{00000000-0005-0000-0000-000094260000}"/>
    <cellStyle name="Comma 2 4 3 4 2 2 3" xfId="4582" xr:uid="{00000000-0005-0000-0000-000095260000}"/>
    <cellStyle name="Comma 2 4 3 4 2 2 3 2" xfId="13877" xr:uid="{00000000-0005-0000-0000-000096260000}"/>
    <cellStyle name="Comma 2 4 3 4 2 2 3 3" xfId="7693" xr:uid="{00000000-0005-0000-0000-000097260000}"/>
    <cellStyle name="Comma 2 4 3 4 2 2 4" xfId="10785" xr:uid="{00000000-0005-0000-0000-000098260000}"/>
    <cellStyle name="Comma 2 4 3 4 2 2 5" xfId="6147" xr:uid="{00000000-0005-0000-0000-000099260000}"/>
    <cellStyle name="Comma 2 4 3 4 2 3" xfId="2101" xr:uid="{00000000-0005-0000-0000-00009A260000}"/>
    <cellStyle name="Comma 2 4 3 4 2 3 2" xfId="11396" xr:uid="{00000000-0005-0000-0000-00009B260000}"/>
    <cellStyle name="Comma 2 4 3 4 2 3 3" xfId="8304" xr:uid="{00000000-0005-0000-0000-00009C260000}"/>
    <cellStyle name="Comma 2 4 3 4 2 4" xfId="3971" xr:uid="{00000000-0005-0000-0000-00009D260000}"/>
    <cellStyle name="Comma 2 4 3 4 2 4 2" xfId="13266" xr:uid="{00000000-0005-0000-0000-00009E260000}"/>
    <cellStyle name="Comma 2 4 3 4 2 4 3" xfId="7082" xr:uid="{00000000-0005-0000-0000-00009F260000}"/>
    <cellStyle name="Comma 2 4 3 4 2 5" xfId="10174" xr:uid="{00000000-0005-0000-0000-0000A0260000}"/>
    <cellStyle name="Comma 2 4 3 4 2 6" xfId="5212" xr:uid="{00000000-0005-0000-0000-0000A1260000}"/>
    <cellStyle name="Comma 2 4 3 4 3" xfId="1203" xr:uid="{00000000-0005-0000-0000-0000A2260000}"/>
    <cellStyle name="Comma 2 4 3 4 3 2" xfId="2425" xr:uid="{00000000-0005-0000-0000-0000A3260000}"/>
    <cellStyle name="Comma 2 4 3 4 3 2 2" xfId="11720" xr:uid="{00000000-0005-0000-0000-0000A4260000}"/>
    <cellStyle name="Comma 2 4 3 4 3 2 3" xfId="8628" xr:uid="{00000000-0005-0000-0000-0000A5260000}"/>
    <cellStyle name="Comma 2 4 3 4 3 3" xfId="4295" xr:uid="{00000000-0005-0000-0000-0000A6260000}"/>
    <cellStyle name="Comma 2 4 3 4 3 3 2" xfId="13590" xr:uid="{00000000-0005-0000-0000-0000A7260000}"/>
    <cellStyle name="Comma 2 4 3 4 3 3 3" xfId="7406" xr:uid="{00000000-0005-0000-0000-0000A8260000}"/>
    <cellStyle name="Comma 2 4 3 4 3 4" xfId="10498" xr:uid="{00000000-0005-0000-0000-0000A9260000}"/>
    <cellStyle name="Comma 2 4 3 4 3 5" xfId="5536" xr:uid="{00000000-0005-0000-0000-0000AA260000}"/>
    <cellStyle name="Comma 2 4 3 4 4" xfId="446" xr:uid="{00000000-0005-0000-0000-0000AB260000}"/>
    <cellStyle name="Comma 2 4 3 4 4 2" xfId="2603" xr:uid="{00000000-0005-0000-0000-0000AC260000}"/>
    <cellStyle name="Comma 2 4 3 4 4 2 2" xfId="11898" xr:uid="{00000000-0005-0000-0000-0000AD260000}"/>
    <cellStyle name="Comma 2 4 3 4 4 2 3" xfId="8806" xr:uid="{00000000-0005-0000-0000-0000AE260000}"/>
    <cellStyle name="Comma 2 4 3 4 4 3" xfId="3538" xr:uid="{00000000-0005-0000-0000-0000AF260000}"/>
    <cellStyle name="Comma 2 4 3 4 4 3 2" xfId="12833" xr:uid="{00000000-0005-0000-0000-0000B0260000}"/>
    <cellStyle name="Comma 2 4 3 4 4 3 3" xfId="6649" xr:uid="{00000000-0005-0000-0000-0000B1260000}"/>
    <cellStyle name="Comma 2 4 3 4 4 4" xfId="9741" xr:uid="{00000000-0005-0000-0000-0000B2260000}"/>
    <cellStyle name="Comma 2 4 3 4 4 5" xfId="5714" xr:uid="{00000000-0005-0000-0000-0000B3260000}"/>
    <cellStyle name="Comma 2 4 3 4 5" xfId="1668" xr:uid="{00000000-0005-0000-0000-0000B4260000}"/>
    <cellStyle name="Comma 2 4 3 4 5 2" xfId="10963" xr:uid="{00000000-0005-0000-0000-0000B5260000}"/>
    <cellStyle name="Comma 2 4 3 4 5 3" xfId="7871" xr:uid="{00000000-0005-0000-0000-0000B6260000}"/>
    <cellStyle name="Comma 2 4 3 4 6" xfId="3360" xr:uid="{00000000-0005-0000-0000-0000B7260000}"/>
    <cellStyle name="Comma 2 4 3 4 6 2" xfId="12655" xr:uid="{00000000-0005-0000-0000-0000B8260000}"/>
    <cellStyle name="Comma 2 4 3 4 6 3" xfId="6471" xr:uid="{00000000-0005-0000-0000-0000B9260000}"/>
    <cellStyle name="Comma 2 4 3 4 7" xfId="9563" xr:uid="{00000000-0005-0000-0000-0000BA260000}"/>
    <cellStyle name="Comma 2 4 3 4 8" xfId="4779" xr:uid="{00000000-0005-0000-0000-0000BB260000}"/>
    <cellStyle name="Comma 2 4 3 5" xfId="106" xr:uid="{00000000-0005-0000-0000-0000BC260000}"/>
    <cellStyle name="Comma 2 4 3 5 2" xfId="717" xr:uid="{00000000-0005-0000-0000-0000BD260000}"/>
    <cellStyle name="Comma 2 4 3 5 2 2" xfId="1364" xr:uid="{00000000-0005-0000-0000-0000BE260000}"/>
    <cellStyle name="Comma 2 4 3 5 2 2 2" xfId="2874" xr:uid="{00000000-0005-0000-0000-0000BF260000}"/>
    <cellStyle name="Comma 2 4 3 5 2 2 2 2" xfId="12169" xr:uid="{00000000-0005-0000-0000-0000C0260000}"/>
    <cellStyle name="Comma 2 4 3 5 2 2 2 3" xfId="9077" xr:uid="{00000000-0005-0000-0000-0000C1260000}"/>
    <cellStyle name="Comma 2 4 3 5 2 2 3" xfId="4456" xr:uid="{00000000-0005-0000-0000-0000C2260000}"/>
    <cellStyle name="Comma 2 4 3 5 2 2 3 2" xfId="13751" xr:uid="{00000000-0005-0000-0000-0000C3260000}"/>
    <cellStyle name="Comma 2 4 3 5 2 2 3 3" xfId="7567" xr:uid="{00000000-0005-0000-0000-0000C4260000}"/>
    <cellStyle name="Comma 2 4 3 5 2 2 4" xfId="10659" xr:uid="{00000000-0005-0000-0000-0000C5260000}"/>
    <cellStyle name="Comma 2 4 3 5 2 2 5" xfId="5985" xr:uid="{00000000-0005-0000-0000-0000C6260000}"/>
    <cellStyle name="Comma 2 4 3 5 2 3" xfId="1939" xr:uid="{00000000-0005-0000-0000-0000C7260000}"/>
    <cellStyle name="Comma 2 4 3 5 2 3 2" xfId="11234" xr:uid="{00000000-0005-0000-0000-0000C8260000}"/>
    <cellStyle name="Comma 2 4 3 5 2 3 3" xfId="8142" xr:uid="{00000000-0005-0000-0000-0000C9260000}"/>
    <cellStyle name="Comma 2 4 3 5 2 4" xfId="3809" xr:uid="{00000000-0005-0000-0000-0000CA260000}"/>
    <cellStyle name="Comma 2 4 3 5 2 4 2" xfId="13104" xr:uid="{00000000-0005-0000-0000-0000CB260000}"/>
    <cellStyle name="Comma 2 4 3 5 2 4 3" xfId="6920" xr:uid="{00000000-0005-0000-0000-0000CC260000}"/>
    <cellStyle name="Comma 2 4 3 5 2 5" xfId="10012" xr:uid="{00000000-0005-0000-0000-0000CD260000}"/>
    <cellStyle name="Comma 2 4 3 5 2 6" xfId="5050" xr:uid="{00000000-0005-0000-0000-0000CE260000}"/>
    <cellStyle name="Comma 2 4 3 5 3" xfId="1041" xr:uid="{00000000-0005-0000-0000-0000CF260000}"/>
    <cellStyle name="Comma 2 4 3 5 3 2" xfId="2263" xr:uid="{00000000-0005-0000-0000-0000D0260000}"/>
    <cellStyle name="Comma 2 4 3 5 3 2 2" xfId="11558" xr:uid="{00000000-0005-0000-0000-0000D1260000}"/>
    <cellStyle name="Comma 2 4 3 5 3 2 3" xfId="8466" xr:uid="{00000000-0005-0000-0000-0000D2260000}"/>
    <cellStyle name="Comma 2 4 3 5 3 3" xfId="4133" xr:uid="{00000000-0005-0000-0000-0000D3260000}"/>
    <cellStyle name="Comma 2 4 3 5 3 3 2" xfId="13428" xr:uid="{00000000-0005-0000-0000-0000D4260000}"/>
    <cellStyle name="Comma 2 4 3 5 3 3 3" xfId="7244" xr:uid="{00000000-0005-0000-0000-0000D5260000}"/>
    <cellStyle name="Comma 2 4 3 5 3 4" xfId="10336" xr:uid="{00000000-0005-0000-0000-0000D6260000}"/>
    <cellStyle name="Comma 2 4 3 5 3 5" xfId="5374" xr:uid="{00000000-0005-0000-0000-0000D7260000}"/>
    <cellStyle name="Comma 2 4 3 5 4" xfId="597" xr:uid="{00000000-0005-0000-0000-0000D8260000}"/>
    <cellStyle name="Comma 2 4 3 5 4 2" xfId="2754" xr:uid="{00000000-0005-0000-0000-0000D9260000}"/>
    <cellStyle name="Comma 2 4 3 5 4 2 2" xfId="12049" xr:uid="{00000000-0005-0000-0000-0000DA260000}"/>
    <cellStyle name="Comma 2 4 3 5 4 2 3" xfId="8957" xr:uid="{00000000-0005-0000-0000-0000DB260000}"/>
    <cellStyle name="Comma 2 4 3 5 4 3" xfId="3689" xr:uid="{00000000-0005-0000-0000-0000DC260000}"/>
    <cellStyle name="Comma 2 4 3 5 4 3 2" xfId="12984" xr:uid="{00000000-0005-0000-0000-0000DD260000}"/>
    <cellStyle name="Comma 2 4 3 5 4 3 3" xfId="6800" xr:uid="{00000000-0005-0000-0000-0000DE260000}"/>
    <cellStyle name="Comma 2 4 3 5 4 4" xfId="9892" xr:uid="{00000000-0005-0000-0000-0000DF260000}"/>
    <cellStyle name="Comma 2 4 3 5 4 5" xfId="5865" xr:uid="{00000000-0005-0000-0000-0000E0260000}"/>
    <cellStyle name="Comma 2 4 3 5 5" xfId="1819" xr:uid="{00000000-0005-0000-0000-0000E1260000}"/>
    <cellStyle name="Comma 2 4 3 5 5 2" xfId="11114" xr:uid="{00000000-0005-0000-0000-0000E2260000}"/>
    <cellStyle name="Comma 2 4 3 5 5 3" xfId="8022" xr:uid="{00000000-0005-0000-0000-0000E3260000}"/>
    <cellStyle name="Comma 2 4 3 5 6" xfId="3198" xr:uid="{00000000-0005-0000-0000-0000E4260000}"/>
    <cellStyle name="Comma 2 4 3 5 6 2" xfId="12493" xr:uid="{00000000-0005-0000-0000-0000E5260000}"/>
    <cellStyle name="Comma 2 4 3 5 6 3" xfId="6309" xr:uid="{00000000-0005-0000-0000-0000E6260000}"/>
    <cellStyle name="Comma 2 4 3 5 7" xfId="9401" xr:uid="{00000000-0005-0000-0000-0000E7260000}"/>
    <cellStyle name="Comma 2 4 3 5 8" xfId="4930" xr:uid="{00000000-0005-0000-0000-0000E8260000}"/>
    <cellStyle name="Comma 2 4 3 6" xfId="643" xr:uid="{00000000-0005-0000-0000-0000E9260000}"/>
    <cellStyle name="Comma 2 4 3 6 2" xfId="1291" xr:uid="{00000000-0005-0000-0000-0000EA260000}"/>
    <cellStyle name="Comma 2 4 3 6 2 2" xfId="2800" xr:uid="{00000000-0005-0000-0000-0000EB260000}"/>
    <cellStyle name="Comma 2 4 3 6 2 2 2" xfId="12095" xr:uid="{00000000-0005-0000-0000-0000EC260000}"/>
    <cellStyle name="Comma 2 4 3 6 2 2 3" xfId="9003" xr:uid="{00000000-0005-0000-0000-0000ED260000}"/>
    <cellStyle name="Comma 2 4 3 6 2 3" xfId="4383" xr:uid="{00000000-0005-0000-0000-0000EE260000}"/>
    <cellStyle name="Comma 2 4 3 6 2 3 2" xfId="13678" xr:uid="{00000000-0005-0000-0000-0000EF260000}"/>
    <cellStyle name="Comma 2 4 3 6 2 3 3" xfId="7494" xr:uid="{00000000-0005-0000-0000-0000F0260000}"/>
    <cellStyle name="Comma 2 4 3 6 2 4" xfId="10586" xr:uid="{00000000-0005-0000-0000-0000F1260000}"/>
    <cellStyle name="Comma 2 4 3 6 2 5" xfId="5911" xr:uid="{00000000-0005-0000-0000-0000F2260000}"/>
    <cellStyle name="Comma 2 4 3 6 3" xfId="1865" xr:uid="{00000000-0005-0000-0000-0000F3260000}"/>
    <cellStyle name="Comma 2 4 3 6 3 2" xfId="11160" xr:uid="{00000000-0005-0000-0000-0000F4260000}"/>
    <cellStyle name="Comma 2 4 3 6 3 3" xfId="8068" xr:uid="{00000000-0005-0000-0000-0000F5260000}"/>
    <cellStyle name="Comma 2 4 3 6 4" xfId="3735" xr:uid="{00000000-0005-0000-0000-0000F6260000}"/>
    <cellStyle name="Comma 2 4 3 6 4 2" xfId="13030" xr:uid="{00000000-0005-0000-0000-0000F7260000}"/>
    <cellStyle name="Comma 2 4 3 6 4 3" xfId="6846" xr:uid="{00000000-0005-0000-0000-0000F8260000}"/>
    <cellStyle name="Comma 2 4 3 6 5" xfId="9938" xr:uid="{00000000-0005-0000-0000-0000F9260000}"/>
    <cellStyle name="Comma 2 4 3 6 6" xfId="4976" xr:uid="{00000000-0005-0000-0000-0000FA260000}"/>
    <cellStyle name="Comma 2 4 3 7" xfId="967" xr:uid="{00000000-0005-0000-0000-0000FB260000}"/>
    <cellStyle name="Comma 2 4 3 7 2" xfId="2189" xr:uid="{00000000-0005-0000-0000-0000FC260000}"/>
    <cellStyle name="Comma 2 4 3 7 2 2" xfId="11484" xr:uid="{00000000-0005-0000-0000-0000FD260000}"/>
    <cellStyle name="Comma 2 4 3 7 2 3" xfId="8392" xr:uid="{00000000-0005-0000-0000-0000FE260000}"/>
    <cellStyle name="Comma 2 4 3 7 3" xfId="4059" xr:uid="{00000000-0005-0000-0000-0000FF260000}"/>
    <cellStyle name="Comma 2 4 3 7 3 2" xfId="13354" xr:uid="{00000000-0005-0000-0000-000000270000}"/>
    <cellStyle name="Comma 2 4 3 7 3 3" xfId="7170" xr:uid="{00000000-0005-0000-0000-000001270000}"/>
    <cellStyle name="Comma 2 4 3 7 4" xfId="10262" xr:uid="{00000000-0005-0000-0000-000002270000}"/>
    <cellStyle name="Comma 2 4 3 7 5" xfId="5300" xr:uid="{00000000-0005-0000-0000-000003270000}"/>
    <cellStyle name="Comma 2 4 3 8" xfId="373" xr:uid="{00000000-0005-0000-0000-000004270000}"/>
    <cellStyle name="Comma 2 4 3 8 2" xfId="2530" xr:uid="{00000000-0005-0000-0000-000005270000}"/>
    <cellStyle name="Comma 2 4 3 8 2 2" xfId="11825" xr:uid="{00000000-0005-0000-0000-000006270000}"/>
    <cellStyle name="Comma 2 4 3 8 2 3" xfId="8733" xr:uid="{00000000-0005-0000-0000-000007270000}"/>
    <cellStyle name="Comma 2 4 3 8 3" xfId="3465" xr:uid="{00000000-0005-0000-0000-000008270000}"/>
    <cellStyle name="Comma 2 4 3 8 3 2" xfId="12760" xr:uid="{00000000-0005-0000-0000-000009270000}"/>
    <cellStyle name="Comma 2 4 3 8 3 3" xfId="6576" xr:uid="{00000000-0005-0000-0000-00000A270000}"/>
    <cellStyle name="Comma 2 4 3 8 4" xfId="9668" xr:uid="{00000000-0005-0000-0000-00000B270000}"/>
    <cellStyle name="Comma 2 4 3 8 5" xfId="5641" xr:uid="{00000000-0005-0000-0000-00000C270000}"/>
    <cellStyle name="Comma 2 4 3 9" xfId="1595" xr:uid="{00000000-0005-0000-0000-00000D270000}"/>
    <cellStyle name="Comma 2 4 3 9 2" xfId="10890" xr:uid="{00000000-0005-0000-0000-00000E270000}"/>
    <cellStyle name="Comma 2 4 3 9 3" xfId="7798" xr:uid="{00000000-0005-0000-0000-00000F270000}"/>
    <cellStyle name="Comma 2 4 4" xfId="49" xr:uid="{00000000-0005-0000-0000-000010270000}"/>
    <cellStyle name="Comma 2 4 4 10" xfId="9344" xr:uid="{00000000-0005-0000-0000-000011270000}"/>
    <cellStyle name="Comma 2 4 4 11" xfId="4722" xr:uid="{00000000-0005-0000-0000-000012270000}"/>
    <cellStyle name="Comma 2 4 4 2" xfId="211" xr:uid="{00000000-0005-0000-0000-000013270000}"/>
    <cellStyle name="Comma 2 4 4 2 2" xfId="822" xr:uid="{00000000-0005-0000-0000-000014270000}"/>
    <cellStyle name="Comma 2 4 4 2 2 2" xfId="1433" xr:uid="{00000000-0005-0000-0000-000015270000}"/>
    <cellStyle name="Comma 2 4 4 2 2 2 2" xfId="2979" xr:uid="{00000000-0005-0000-0000-000016270000}"/>
    <cellStyle name="Comma 2 4 4 2 2 2 2 2" xfId="12274" xr:uid="{00000000-0005-0000-0000-000017270000}"/>
    <cellStyle name="Comma 2 4 4 2 2 2 2 3" xfId="9182" xr:uid="{00000000-0005-0000-0000-000018270000}"/>
    <cellStyle name="Comma 2 4 4 2 2 2 3" xfId="4525" xr:uid="{00000000-0005-0000-0000-000019270000}"/>
    <cellStyle name="Comma 2 4 4 2 2 2 3 2" xfId="13820" xr:uid="{00000000-0005-0000-0000-00001A270000}"/>
    <cellStyle name="Comma 2 4 4 2 2 2 3 3" xfId="7636" xr:uid="{00000000-0005-0000-0000-00001B270000}"/>
    <cellStyle name="Comma 2 4 4 2 2 2 4" xfId="10728" xr:uid="{00000000-0005-0000-0000-00001C270000}"/>
    <cellStyle name="Comma 2 4 4 2 2 2 5" xfId="6090" xr:uid="{00000000-0005-0000-0000-00001D270000}"/>
    <cellStyle name="Comma 2 4 4 2 2 3" xfId="2044" xr:uid="{00000000-0005-0000-0000-00001E270000}"/>
    <cellStyle name="Comma 2 4 4 2 2 3 2" xfId="11339" xr:uid="{00000000-0005-0000-0000-00001F270000}"/>
    <cellStyle name="Comma 2 4 4 2 2 3 3" xfId="8247" xr:uid="{00000000-0005-0000-0000-000020270000}"/>
    <cellStyle name="Comma 2 4 4 2 2 4" xfId="3914" xr:uid="{00000000-0005-0000-0000-000021270000}"/>
    <cellStyle name="Comma 2 4 4 2 2 4 2" xfId="13209" xr:uid="{00000000-0005-0000-0000-000022270000}"/>
    <cellStyle name="Comma 2 4 4 2 2 4 3" xfId="7025" xr:uid="{00000000-0005-0000-0000-000023270000}"/>
    <cellStyle name="Comma 2 4 4 2 2 5" xfId="10117" xr:uid="{00000000-0005-0000-0000-000024270000}"/>
    <cellStyle name="Comma 2 4 4 2 2 6" xfId="5155" xr:uid="{00000000-0005-0000-0000-000025270000}"/>
    <cellStyle name="Comma 2 4 4 2 3" xfId="1146" xr:uid="{00000000-0005-0000-0000-000026270000}"/>
    <cellStyle name="Comma 2 4 4 2 3 2" xfId="2368" xr:uid="{00000000-0005-0000-0000-000027270000}"/>
    <cellStyle name="Comma 2 4 4 2 3 2 2" xfId="11663" xr:uid="{00000000-0005-0000-0000-000028270000}"/>
    <cellStyle name="Comma 2 4 4 2 3 2 3" xfId="8571" xr:uid="{00000000-0005-0000-0000-000029270000}"/>
    <cellStyle name="Comma 2 4 4 2 3 3" xfId="4238" xr:uid="{00000000-0005-0000-0000-00002A270000}"/>
    <cellStyle name="Comma 2 4 4 2 3 3 2" xfId="13533" xr:uid="{00000000-0005-0000-0000-00002B270000}"/>
    <cellStyle name="Comma 2 4 4 2 3 3 3" xfId="7349" xr:uid="{00000000-0005-0000-0000-00002C270000}"/>
    <cellStyle name="Comma 2 4 4 2 3 4" xfId="10441" xr:uid="{00000000-0005-0000-0000-00002D270000}"/>
    <cellStyle name="Comma 2 4 4 2 3 5" xfId="5479" xr:uid="{00000000-0005-0000-0000-00002E270000}"/>
    <cellStyle name="Comma 2 4 4 2 4" xfId="551" xr:uid="{00000000-0005-0000-0000-00002F270000}"/>
    <cellStyle name="Comma 2 4 4 2 4 2" xfId="2708" xr:uid="{00000000-0005-0000-0000-000030270000}"/>
    <cellStyle name="Comma 2 4 4 2 4 2 2" xfId="12003" xr:uid="{00000000-0005-0000-0000-000031270000}"/>
    <cellStyle name="Comma 2 4 4 2 4 2 3" xfId="8911" xr:uid="{00000000-0005-0000-0000-000032270000}"/>
    <cellStyle name="Comma 2 4 4 2 4 3" xfId="3643" xr:uid="{00000000-0005-0000-0000-000033270000}"/>
    <cellStyle name="Comma 2 4 4 2 4 3 2" xfId="12938" xr:uid="{00000000-0005-0000-0000-000034270000}"/>
    <cellStyle name="Comma 2 4 4 2 4 3 3" xfId="6754" xr:uid="{00000000-0005-0000-0000-000035270000}"/>
    <cellStyle name="Comma 2 4 4 2 4 4" xfId="9846" xr:uid="{00000000-0005-0000-0000-000036270000}"/>
    <cellStyle name="Comma 2 4 4 2 4 5" xfId="5819" xr:uid="{00000000-0005-0000-0000-000037270000}"/>
    <cellStyle name="Comma 2 4 4 2 5" xfId="1773" xr:uid="{00000000-0005-0000-0000-000038270000}"/>
    <cellStyle name="Comma 2 4 4 2 5 2" xfId="11068" xr:uid="{00000000-0005-0000-0000-000039270000}"/>
    <cellStyle name="Comma 2 4 4 2 5 3" xfId="7976" xr:uid="{00000000-0005-0000-0000-00003A270000}"/>
    <cellStyle name="Comma 2 4 4 2 6" xfId="3303" xr:uid="{00000000-0005-0000-0000-00003B270000}"/>
    <cellStyle name="Comma 2 4 4 2 6 2" xfId="12598" xr:uid="{00000000-0005-0000-0000-00003C270000}"/>
    <cellStyle name="Comma 2 4 4 2 6 3" xfId="6414" xr:uid="{00000000-0005-0000-0000-00003D270000}"/>
    <cellStyle name="Comma 2 4 4 2 7" xfId="9506" xr:uid="{00000000-0005-0000-0000-00003E270000}"/>
    <cellStyle name="Comma 2 4 4 2 8" xfId="4884" xr:uid="{00000000-0005-0000-0000-00003F270000}"/>
    <cellStyle name="Comma 2 4 4 3" xfId="284" xr:uid="{00000000-0005-0000-0000-000040270000}"/>
    <cellStyle name="Comma 2 4 4 3 2" xfId="895" xr:uid="{00000000-0005-0000-0000-000041270000}"/>
    <cellStyle name="Comma 2 4 4 3 2 2" xfId="1506" xr:uid="{00000000-0005-0000-0000-000042270000}"/>
    <cellStyle name="Comma 2 4 4 3 2 2 2" xfId="3052" xr:uid="{00000000-0005-0000-0000-000043270000}"/>
    <cellStyle name="Comma 2 4 4 3 2 2 2 2" xfId="12347" xr:uid="{00000000-0005-0000-0000-000044270000}"/>
    <cellStyle name="Comma 2 4 4 3 2 2 2 3" xfId="9255" xr:uid="{00000000-0005-0000-0000-000045270000}"/>
    <cellStyle name="Comma 2 4 4 3 2 2 3" xfId="4598" xr:uid="{00000000-0005-0000-0000-000046270000}"/>
    <cellStyle name="Comma 2 4 4 3 2 2 3 2" xfId="13893" xr:uid="{00000000-0005-0000-0000-000047270000}"/>
    <cellStyle name="Comma 2 4 4 3 2 2 3 3" xfId="7709" xr:uid="{00000000-0005-0000-0000-000048270000}"/>
    <cellStyle name="Comma 2 4 4 3 2 2 4" xfId="10801" xr:uid="{00000000-0005-0000-0000-000049270000}"/>
    <cellStyle name="Comma 2 4 4 3 2 2 5" xfId="6163" xr:uid="{00000000-0005-0000-0000-00004A270000}"/>
    <cellStyle name="Comma 2 4 4 3 2 3" xfId="2117" xr:uid="{00000000-0005-0000-0000-00004B270000}"/>
    <cellStyle name="Comma 2 4 4 3 2 3 2" xfId="11412" xr:uid="{00000000-0005-0000-0000-00004C270000}"/>
    <cellStyle name="Comma 2 4 4 3 2 3 3" xfId="8320" xr:uid="{00000000-0005-0000-0000-00004D270000}"/>
    <cellStyle name="Comma 2 4 4 3 2 4" xfId="3987" xr:uid="{00000000-0005-0000-0000-00004E270000}"/>
    <cellStyle name="Comma 2 4 4 3 2 4 2" xfId="13282" xr:uid="{00000000-0005-0000-0000-00004F270000}"/>
    <cellStyle name="Comma 2 4 4 3 2 4 3" xfId="7098" xr:uid="{00000000-0005-0000-0000-000050270000}"/>
    <cellStyle name="Comma 2 4 4 3 2 5" xfId="10190" xr:uid="{00000000-0005-0000-0000-000051270000}"/>
    <cellStyle name="Comma 2 4 4 3 2 6" xfId="5228" xr:uid="{00000000-0005-0000-0000-000052270000}"/>
    <cellStyle name="Comma 2 4 4 3 3" xfId="1219" xr:uid="{00000000-0005-0000-0000-000053270000}"/>
    <cellStyle name="Comma 2 4 4 3 3 2" xfId="2441" xr:uid="{00000000-0005-0000-0000-000054270000}"/>
    <cellStyle name="Comma 2 4 4 3 3 2 2" xfId="11736" xr:uid="{00000000-0005-0000-0000-000055270000}"/>
    <cellStyle name="Comma 2 4 4 3 3 2 3" xfId="8644" xr:uid="{00000000-0005-0000-0000-000056270000}"/>
    <cellStyle name="Comma 2 4 4 3 3 3" xfId="4311" xr:uid="{00000000-0005-0000-0000-000057270000}"/>
    <cellStyle name="Comma 2 4 4 3 3 3 2" xfId="13606" xr:uid="{00000000-0005-0000-0000-000058270000}"/>
    <cellStyle name="Comma 2 4 4 3 3 3 3" xfId="7422" xr:uid="{00000000-0005-0000-0000-000059270000}"/>
    <cellStyle name="Comma 2 4 4 3 3 4" xfId="10514" xr:uid="{00000000-0005-0000-0000-00005A270000}"/>
    <cellStyle name="Comma 2 4 4 3 3 5" xfId="5552" xr:uid="{00000000-0005-0000-0000-00005B270000}"/>
    <cellStyle name="Comma 2 4 4 3 4" xfId="462" xr:uid="{00000000-0005-0000-0000-00005C270000}"/>
    <cellStyle name="Comma 2 4 4 3 4 2" xfId="2619" xr:uid="{00000000-0005-0000-0000-00005D270000}"/>
    <cellStyle name="Comma 2 4 4 3 4 2 2" xfId="11914" xr:uid="{00000000-0005-0000-0000-00005E270000}"/>
    <cellStyle name="Comma 2 4 4 3 4 2 3" xfId="8822" xr:uid="{00000000-0005-0000-0000-00005F270000}"/>
    <cellStyle name="Comma 2 4 4 3 4 3" xfId="3554" xr:uid="{00000000-0005-0000-0000-000060270000}"/>
    <cellStyle name="Comma 2 4 4 3 4 3 2" xfId="12849" xr:uid="{00000000-0005-0000-0000-000061270000}"/>
    <cellStyle name="Comma 2 4 4 3 4 3 3" xfId="6665" xr:uid="{00000000-0005-0000-0000-000062270000}"/>
    <cellStyle name="Comma 2 4 4 3 4 4" xfId="9757" xr:uid="{00000000-0005-0000-0000-000063270000}"/>
    <cellStyle name="Comma 2 4 4 3 4 5" xfId="5730" xr:uid="{00000000-0005-0000-0000-000064270000}"/>
    <cellStyle name="Comma 2 4 4 3 5" xfId="1684" xr:uid="{00000000-0005-0000-0000-000065270000}"/>
    <cellStyle name="Comma 2 4 4 3 5 2" xfId="10979" xr:uid="{00000000-0005-0000-0000-000066270000}"/>
    <cellStyle name="Comma 2 4 4 3 5 3" xfId="7887" xr:uid="{00000000-0005-0000-0000-000067270000}"/>
    <cellStyle name="Comma 2 4 4 3 6" xfId="3376" xr:uid="{00000000-0005-0000-0000-000068270000}"/>
    <cellStyle name="Comma 2 4 4 3 6 2" xfId="12671" xr:uid="{00000000-0005-0000-0000-000069270000}"/>
    <cellStyle name="Comma 2 4 4 3 6 3" xfId="6487" xr:uid="{00000000-0005-0000-0000-00006A270000}"/>
    <cellStyle name="Comma 2 4 4 3 7" xfId="9579" xr:uid="{00000000-0005-0000-0000-00006B270000}"/>
    <cellStyle name="Comma 2 4 4 3 8" xfId="4795" xr:uid="{00000000-0005-0000-0000-00006C270000}"/>
    <cellStyle name="Comma 2 4 4 4" xfId="122" xr:uid="{00000000-0005-0000-0000-00006D270000}"/>
    <cellStyle name="Comma 2 4 4 4 2" xfId="1057" xr:uid="{00000000-0005-0000-0000-00006E270000}"/>
    <cellStyle name="Comma 2 4 4 4 2 2" xfId="2279" xr:uid="{00000000-0005-0000-0000-00006F270000}"/>
    <cellStyle name="Comma 2 4 4 4 2 2 2" xfId="11574" xr:uid="{00000000-0005-0000-0000-000070270000}"/>
    <cellStyle name="Comma 2 4 4 4 2 2 3" xfId="8482" xr:uid="{00000000-0005-0000-0000-000071270000}"/>
    <cellStyle name="Comma 2 4 4 4 2 3" xfId="4149" xr:uid="{00000000-0005-0000-0000-000072270000}"/>
    <cellStyle name="Comma 2 4 4 4 2 3 2" xfId="13444" xr:uid="{00000000-0005-0000-0000-000073270000}"/>
    <cellStyle name="Comma 2 4 4 4 2 3 3" xfId="7260" xr:uid="{00000000-0005-0000-0000-000074270000}"/>
    <cellStyle name="Comma 2 4 4 4 2 4" xfId="10352" xr:uid="{00000000-0005-0000-0000-000075270000}"/>
    <cellStyle name="Comma 2 4 4 4 2 5" xfId="5390" xr:uid="{00000000-0005-0000-0000-000076270000}"/>
    <cellStyle name="Comma 2 4 4 4 3" xfId="733" xr:uid="{00000000-0005-0000-0000-000077270000}"/>
    <cellStyle name="Comma 2 4 4 4 3 2" xfId="2890" xr:uid="{00000000-0005-0000-0000-000078270000}"/>
    <cellStyle name="Comma 2 4 4 4 3 2 2" xfId="12185" xr:uid="{00000000-0005-0000-0000-000079270000}"/>
    <cellStyle name="Comma 2 4 4 4 3 2 3" xfId="9093" xr:uid="{00000000-0005-0000-0000-00007A270000}"/>
    <cellStyle name="Comma 2 4 4 4 3 3" xfId="3825" xr:uid="{00000000-0005-0000-0000-00007B270000}"/>
    <cellStyle name="Comma 2 4 4 4 3 3 2" xfId="13120" xr:uid="{00000000-0005-0000-0000-00007C270000}"/>
    <cellStyle name="Comma 2 4 4 4 3 3 3" xfId="6936" xr:uid="{00000000-0005-0000-0000-00007D270000}"/>
    <cellStyle name="Comma 2 4 4 4 3 4" xfId="10028" xr:uid="{00000000-0005-0000-0000-00007E270000}"/>
    <cellStyle name="Comma 2 4 4 4 3 5" xfId="6001" xr:uid="{00000000-0005-0000-0000-00007F270000}"/>
    <cellStyle name="Comma 2 4 4 4 4" xfId="1955" xr:uid="{00000000-0005-0000-0000-000080270000}"/>
    <cellStyle name="Comma 2 4 4 4 4 2" xfId="11250" xr:uid="{00000000-0005-0000-0000-000081270000}"/>
    <cellStyle name="Comma 2 4 4 4 4 3" xfId="8158" xr:uid="{00000000-0005-0000-0000-000082270000}"/>
    <cellStyle name="Comma 2 4 4 4 5" xfId="3214" xr:uid="{00000000-0005-0000-0000-000083270000}"/>
    <cellStyle name="Comma 2 4 4 4 5 2" xfId="12509" xr:uid="{00000000-0005-0000-0000-000084270000}"/>
    <cellStyle name="Comma 2 4 4 4 5 3" xfId="6325" xr:uid="{00000000-0005-0000-0000-000085270000}"/>
    <cellStyle name="Comma 2 4 4 4 6" xfId="9417" xr:uid="{00000000-0005-0000-0000-000086270000}"/>
    <cellStyle name="Comma 2 4 4 4 7" xfId="5066" xr:uid="{00000000-0005-0000-0000-000087270000}"/>
    <cellStyle name="Comma 2 4 4 5" xfId="660" xr:uid="{00000000-0005-0000-0000-000088270000}"/>
    <cellStyle name="Comma 2 4 4 5 2" xfId="1308" xr:uid="{00000000-0005-0000-0000-000089270000}"/>
    <cellStyle name="Comma 2 4 4 5 2 2" xfId="2817" xr:uid="{00000000-0005-0000-0000-00008A270000}"/>
    <cellStyle name="Comma 2 4 4 5 2 2 2" xfId="12112" xr:uid="{00000000-0005-0000-0000-00008B270000}"/>
    <cellStyle name="Comma 2 4 4 5 2 2 3" xfId="9020" xr:uid="{00000000-0005-0000-0000-00008C270000}"/>
    <cellStyle name="Comma 2 4 4 5 2 3" xfId="4400" xr:uid="{00000000-0005-0000-0000-00008D270000}"/>
    <cellStyle name="Comma 2 4 4 5 2 3 2" xfId="13695" xr:uid="{00000000-0005-0000-0000-00008E270000}"/>
    <cellStyle name="Comma 2 4 4 5 2 3 3" xfId="7511" xr:uid="{00000000-0005-0000-0000-00008F270000}"/>
    <cellStyle name="Comma 2 4 4 5 2 4" xfId="10603" xr:uid="{00000000-0005-0000-0000-000090270000}"/>
    <cellStyle name="Comma 2 4 4 5 2 5" xfId="5928" xr:uid="{00000000-0005-0000-0000-000091270000}"/>
    <cellStyle name="Comma 2 4 4 5 3" xfId="1882" xr:uid="{00000000-0005-0000-0000-000092270000}"/>
    <cellStyle name="Comma 2 4 4 5 3 2" xfId="11177" xr:uid="{00000000-0005-0000-0000-000093270000}"/>
    <cellStyle name="Comma 2 4 4 5 3 3" xfId="8085" xr:uid="{00000000-0005-0000-0000-000094270000}"/>
    <cellStyle name="Comma 2 4 4 5 4" xfId="3752" xr:uid="{00000000-0005-0000-0000-000095270000}"/>
    <cellStyle name="Comma 2 4 4 5 4 2" xfId="13047" xr:uid="{00000000-0005-0000-0000-000096270000}"/>
    <cellStyle name="Comma 2 4 4 5 4 3" xfId="6863" xr:uid="{00000000-0005-0000-0000-000097270000}"/>
    <cellStyle name="Comma 2 4 4 5 5" xfId="9955" xr:uid="{00000000-0005-0000-0000-000098270000}"/>
    <cellStyle name="Comma 2 4 4 5 6" xfId="4993" xr:uid="{00000000-0005-0000-0000-000099270000}"/>
    <cellStyle name="Comma 2 4 4 6" xfId="984" xr:uid="{00000000-0005-0000-0000-00009A270000}"/>
    <cellStyle name="Comma 2 4 4 6 2" xfId="2206" xr:uid="{00000000-0005-0000-0000-00009B270000}"/>
    <cellStyle name="Comma 2 4 4 6 2 2" xfId="11501" xr:uid="{00000000-0005-0000-0000-00009C270000}"/>
    <cellStyle name="Comma 2 4 4 6 2 3" xfId="8409" xr:uid="{00000000-0005-0000-0000-00009D270000}"/>
    <cellStyle name="Comma 2 4 4 6 3" xfId="4076" xr:uid="{00000000-0005-0000-0000-00009E270000}"/>
    <cellStyle name="Comma 2 4 4 6 3 2" xfId="13371" xr:uid="{00000000-0005-0000-0000-00009F270000}"/>
    <cellStyle name="Comma 2 4 4 6 3 3" xfId="7187" xr:uid="{00000000-0005-0000-0000-0000A0270000}"/>
    <cellStyle name="Comma 2 4 4 6 4" xfId="10279" xr:uid="{00000000-0005-0000-0000-0000A1270000}"/>
    <cellStyle name="Comma 2 4 4 6 5" xfId="5317" xr:uid="{00000000-0005-0000-0000-0000A2270000}"/>
    <cellStyle name="Comma 2 4 4 7" xfId="389" xr:uid="{00000000-0005-0000-0000-0000A3270000}"/>
    <cellStyle name="Comma 2 4 4 7 2" xfId="2546" xr:uid="{00000000-0005-0000-0000-0000A4270000}"/>
    <cellStyle name="Comma 2 4 4 7 2 2" xfId="11841" xr:uid="{00000000-0005-0000-0000-0000A5270000}"/>
    <cellStyle name="Comma 2 4 4 7 2 3" xfId="8749" xr:uid="{00000000-0005-0000-0000-0000A6270000}"/>
    <cellStyle name="Comma 2 4 4 7 3" xfId="3481" xr:uid="{00000000-0005-0000-0000-0000A7270000}"/>
    <cellStyle name="Comma 2 4 4 7 3 2" xfId="12776" xr:uid="{00000000-0005-0000-0000-0000A8270000}"/>
    <cellStyle name="Comma 2 4 4 7 3 3" xfId="6592" xr:uid="{00000000-0005-0000-0000-0000A9270000}"/>
    <cellStyle name="Comma 2 4 4 7 4" xfId="9684" xr:uid="{00000000-0005-0000-0000-0000AA270000}"/>
    <cellStyle name="Comma 2 4 4 7 5" xfId="5657" xr:uid="{00000000-0005-0000-0000-0000AB270000}"/>
    <cellStyle name="Comma 2 4 4 8" xfId="1611" xr:uid="{00000000-0005-0000-0000-0000AC270000}"/>
    <cellStyle name="Comma 2 4 4 8 2" xfId="10906" xr:uid="{00000000-0005-0000-0000-0000AD270000}"/>
    <cellStyle name="Comma 2 4 4 8 3" xfId="7814" xr:uid="{00000000-0005-0000-0000-0000AE270000}"/>
    <cellStyle name="Comma 2 4 4 9" xfId="3141" xr:uid="{00000000-0005-0000-0000-0000AF270000}"/>
    <cellStyle name="Comma 2 4 4 9 2" xfId="12436" xr:uid="{00000000-0005-0000-0000-0000B0270000}"/>
    <cellStyle name="Comma 2 4 4 9 3" xfId="6252" xr:uid="{00000000-0005-0000-0000-0000B1270000}"/>
    <cellStyle name="Comma 2 4 5" xfId="175" xr:uid="{00000000-0005-0000-0000-0000B2270000}"/>
    <cellStyle name="Comma 2 4 5 2" xfId="320" xr:uid="{00000000-0005-0000-0000-0000B3270000}"/>
    <cellStyle name="Comma 2 4 5 2 2" xfId="931" xr:uid="{00000000-0005-0000-0000-0000B4270000}"/>
    <cellStyle name="Comma 2 4 5 2 2 2" xfId="1542" xr:uid="{00000000-0005-0000-0000-0000B5270000}"/>
    <cellStyle name="Comma 2 4 5 2 2 2 2" xfId="3088" xr:uid="{00000000-0005-0000-0000-0000B6270000}"/>
    <cellStyle name="Comma 2 4 5 2 2 2 2 2" xfId="12383" xr:uid="{00000000-0005-0000-0000-0000B7270000}"/>
    <cellStyle name="Comma 2 4 5 2 2 2 2 3" xfId="9291" xr:uid="{00000000-0005-0000-0000-0000B8270000}"/>
    <cellStyle name="Comma 2 4 5 2 2 2 3" xfId="4634" xr:uid="{00000000-0005-0000-0000-0000B9270000}"/>
    <cellStyle name="Comma 2 4 5 2 2 2 3 2" xfId="13929" xr:uid="{00000000-0005-0000-0000-0000BA270000}"/>
    <cellStyle name="Comma 2 4 5 2 2 2 3 3" xfId="7745" xr:uid="{00000000-0005-0000-0000-0000BB270000}"/>
    <cellStyle name="Comma 2 4 5 2 2 2 4" xfId="10837" xr:uid="{00000000-0005-0000-0000-0000BC270000}"/>
    <cellStyle name="Comma 2 4 5 2 2 2 5" xfId="6199" xr:uid="{00000000-0005-0000-0000-0000BD270000}"/>
    <cellStyle name="Comma 2 4 5 2 2 3" xfId="2153" xr:uid="{00000000-0005-0000-0000-0000BE270000}"/>
    <cellStyle name="Comma 2 4 5 2 2 3 2" xfId="11448" xr:uid="{00000000-0005-0000-0000-0000BF270000}"/>
    <cellStyle name="Comma 2 4 5 2 2 3 3" xfId="8356" xr:uid="{00000000-0005-0000-0000-0000C0270000}"/>
    <cellStyle name="Comma 2 4 5 2 2 4" xfId="4023" xr:uid="{00000000-0005-0000-0000-0000C1270000}"/>
    <cellStyle name="Comma 2 4 5 2 2 4 2" xfId="13318" xr:uid="{00000000-0005-0000-0000-0000C2270000}"/>
    <cellStyle name="Comma 2 4 5 2 2 4 3" xfId="7134" xr:uid="{00000000-0005-0000-0000-0000C3270000}"/>
    <cellStyle name="Comma 2 4 5 2 2 5" xfId="10226" xr:uid="{00000000-0005-0000-0000-0000C4270000}"/>
    <cellStyle name="Comma 2 4 5 2 2 6" xfId="5264" xr:uid="{00000000-0005-0000-0000-0000C5270000}"/>
    <cellStyle name="Comma 2 4 5 2 3" xfId="1255" xr:uid="{00000000-0005-0000-0000-0000C6270000}"/>
    <cellStyle name="Comma 2 4 5 2 3 2" xfId="2477" xr:uid="{00000000-0005-0000-0000-0000C7270000}"/>
    <cellStyle name="Comma 2 4 5 2 3 2 2" xfId="11772" xr:uid="{00000000-0005-0000-0000-0000C8270000}"/>
    <cellStyle name="Comma 2 4 5 2 3 2 3" xfId="8680" xr:uid="{00000000-0005-0000-0000-0000C9270000}"/>
    <cellStyle name="Comma 2 4 5 2 3 3" xfId="4347" xr:uid="{00000000-0005-0000-0000-0000CA270000}"/>
    <cellStyle name="Comma 2 4 5 2 3 3 2" xfId="13642" xr:uid="{00000000-0005-0000-0000-0000CB270000}"/>
    <cellStyle name="Comma 2 4 5 2 3 3 3" xfId="7458" xr:uid="{00000000-0005-0000-0000-0000CC270000}"/>
    <cellStyle name="Comma 2 4 5 2 3 4" xfId="10550" xr:uid="{00000000-0005-0000-0000-0000CD270000}"/>
    <cellStyle name="Comma 2 4 5 2 3 5" xfId="5588" xr:uid="{00000000-0005-0000-0000-0000CE270000}"/>
    <cellStyle name="Comma 2 4 5 2 4" xfId="515" xr:uid="{00000000-0005-0000-0000-0000CF270000}"/>
    <cellStyle name="Comma 2 4 5 2 4 2" xfId="2672" xr:uid="{00000000-0005-0000-0000-0000D0270000}"/>
    <cellStyle name="Comma 2 4 5 2 4 2 2" xfId="11967" xr:uid="{00000000-0005-0000-0000-0000D1270000}"/>
    <cellStyle name="Comma 2 4 5 2 4 2 3" xfId="8875" xr:uid="{00000000-0005-0000-0000-0000D2270000}"/>
    <cellStyle name="Comma 2 4 5 2 4 3" xfId="3607" xr:uid="{00000000-0005-0000-0000-0000D3270000}"/>
    <cellStyle name="Comma 2 4 5 2 4 3 2" xfId="12902" xr:uid="{00000000-0005-0000-0000-0000D4270000}"/>
    <cellStyle name="Comma 2 4 5 2 4 3 3" xfId="6718" xr:uid="{00000000-0005-0000-0000-0000D5270000}"/>
    <cellStyle name="Comma 2 4 5 2 4 4" xfId="9810" xr:uid="{00000000-0005-0000-0000-0000D6270000}"/>
    <cellStyle name="Comma 2 4 5 2 4 5" xfId="5783" xr:uid="{00000000-0005-0000-0000-0000D7270000}"/>
    <cellStyle name="Comma 2 4 5 2 5" xfId="1737" xr:uid="{00000000-0005-0000-0000-0000D8270000}"/>
    <cellStyle name="Comma 2 4 5 2 5 2" xfId="11032" xr:uid="{00000000-0005-0000-0000-0000D9270000}"/>
    <cellStyle name="Comma 2 4 5 2 5 3" xfId="7940" xr:uid="{00000000-0005-0000-0000-0000DA270000}"/>
    <cellStyle name="Comma 2 4 5 2 6" xfId="3412" xr:uid="{00000000-0005-0000-0000-0000DB270000}"/>
    <cellStyle name="Comma 2 4 5 2 6 2" xfId="12707" xr:uid="{00000000-0005-0000-0000-0000DC270000}"/>
    <cellStyle name="Comma 2 4 5 2 6 3" xfId="6523" xr:uid="{00000000-0005-0000-0000-0000DD270000}"/>
    <cellStyle name="Comma 2 4 5 2 7" xfId="9615" xr:uid="{00000000-0005-0000-0000-0000DE270000}"/>
    <cellStyle name="Comma 2 4 5 2 8" xfId="4848" xr:uid="{00000000-0005-0000-0000-0000DF270000}"/>
    <cellStyle name="Comma 2 4 5 3" xfId="786" xr:uid="{00000000-0005-0000-0000-0000E0270000}"/>
    <cellStyle name="Comma 2 4 5 3 2" xfId="1397" xr:uid="{00000000-0005-0000-0000-0000E1270000}"/>
    <cellStyle name="Comma 2 4 5 3 2 2" xfId="2943" xr:uid="{00000000-0005-0000-0000-0000E2270000}"/>
    <cellStyle name="Comma 2 4 5 3 2 2 2" xfId="12238" xr:uid="{00000000-0005-0000-0000-0000E3270000}"/>
    <cellStyle name="Comma 2 4 5 3 2 2 3" xfId="9146" xr:uid="{00000000-0005-0000-0000-0000E4270000}"/>
    <cellStyle name="Comma 2 4 5 3 2 3" xfId="4489" xr:uid="{00000000-0005-0000-0000-0000E5270000}"/>
    <cellStyle name="Comma 2 4 5 3 2 3 2" xfId="13784" xr:uid="{00000000-0005-0000-0000-0000E6270000}"/>
    <cellStyle name="Comma 2 4 5 3 2 3 3" xfId="7600" xr:uid="{00000000-0005-0000-0000-0000E7270000}"/>
    <cellStyle name="Comma 2 4 5 3 2 4" xfId="10692" xr:uid="{00000000-0005-0000-0000-0000E8270000}"/>
    <cellStyle name="Comma 2 4 5 3 2 5" xfId="6054" xr:uid="{00000000-0005-0000-0000-0000E9270000}"/>
    <cellStyle name="Comma 2 4 5 3 3" xfId="2008" xr:uid="{00000000-0005-0000-0000-0000EA270000}"/>
    <cellStyle name="Comma 2 4 5 3 3 2" xfId="11303" xr:uid="{00000000-0005-0000-0000-0000EB270000}"/>
    <cellStyle name="Comma 2 4 5 3 3 3" xfId="8211" xr:uid="{00000000-0005-0000-0000-0000EC270000}"/>
    <cellStyle name="Comma 2 4 5 3 4" xfId="3878" xr:uid="{00000000-0005-0000-0000-0000ED270000}"/>
    <cellStyle name="Comma 2 4 5 3 4 2" xfId="13173" xr:uid="{00000000-0005-0000-0000-0000EE270000}"/>
    <cellStyle name="Comma 2 4 5 3 4 3" xfId="6989" xr:uid="{00000000-0005-0000-0000-0000EF270000}"/>
    <cellStyle name="Comma 2 4 5 3 5" xfId="10081" xr:uid="{00000000-0005-0000-0000-0000F0270000}"/>
    <cellStyle name="Comma 2 4 5 3 6" xfId="5119" xr:uid="{00000000-0005-0000-0000-0000F1270000}"/>
    <cellStyle name="Comma 2 4 5 4" xfId="1110" xr:uid="{00000000-0005-0000-0000-0000F2270000}"/>
    <cellStyle name="Comma 2 4 5 4 2" xfId="2332" xr:uid="{00000000-0005-0000-0000-0000F3270000}"/>
    <cellStyle name="Comma 2 4 5 4 2 2" xfId="11627" xr:uid="{00000000-0005-0000-0000-0000F4270000}"/>
    <cellStyle name="Comma 2 4 5 4 2 3" xfId="8535" xr:uid="{00000000-0005-0000-0000-0000F5270000}"/>
    <cellStyle name="Comma 2 4 5 4 3" xfId="4202" xr:uid="{00000000-0005-0000-0000-0000F6270000}"/>
    <cellStyle name="Comma 2 4 5 4 3 2" xfId="13497" xr:uid="{00000000-0005-0000-0000-0000F7270000}"/>
    <cellStyle name="Comma 2 4 5 4 3 3" xfId="7313" xr:uid="{00000000-0005-0000-0000-0000F8270000}"/>
    <cellStyle name="Comma 2 4 5 4 4" xfId="10405" xr:uid="{00000000-0005-0000-0000-0000F9270000}"/>
    <cellStyle name="Comma 2 4 5 4 5" xfId="5443" xr:uid="{00000000-0005-0000-0000-0000FA270000}"/>
    <cellStyle name="Comma 2 4 5 5" xfId="353" xr:uid="{00000000-0005-0000-0000-0000FB270000}"/>
    <cellStyle name="Comma 2 4 5 5 2" xfId="2510" xr:uid="{00000000-0005-0000-0000-0000FC270000}"/>
    <cellStyle name="Comma 2 4 5 5 2 2" xfId="11805" xr:uid="{00000000-0005-0000-0000-0000FD270000}"/>
    <cellStyle name="Comma 2 4 5 5 2 3" xfId="8713" xr:uid="{00000000-0005-0000-0000-0000FE270000}"/>
    <cellStyle name="Comma 2 4 5 5 3" xfId="3445" xr:uid="{00000000-0005-0000-0000-0000FF270000}"/>
    <cellStyle name="Comma 2 4 5 5 3 2" xfId="12740" xr:uid="{00000000-0005-0000-0000-000000280000}"/>
    <cellStyle name="Comma 2 4 5 5 3 3" xfId="6556" xr:uid="{00000000-0005-0000-0000-000001280000}"/>
    <cellStyle name="Comma 2 4 5 5 4" xfId="9648" xr:uid="{00000000-0005-0000-0000-000002280000}"/>
    <cellStyle name="Comma 2 4 5 5 5" xfId="5621" xr:uid="{00000000-0005-0000-0000-000003280000}"/>
    <cellStyle name="Comma 2 4 5 6" xfId="1575" xr:uid="{00000000-0005-0000-0000-000004280000}"/>
    <cellStyle name="Comma 2 4 5 6 2" xfId="10870" xr:uid="{00000000-0005-0000-0000-000005280000}"/>
    <cellStyle name="Comma 2 4 5 6 3" xfId="7778" xr:uid="{00000000-0005-0000-0000-000006280000}"/>
    <cellStyle name="Comma 2 4 5 7" xfId="3267" xr:uid="{00000000-0005-0000-0000-000007280000}"/>
    <cellStyle name="Comma 2 4 5 7 2" xfId="12562" xr:uid="{00000000-0005-0000-0000-000008280000}"/>
    <cellStyle name="Comma 2 4 5 7 3" xfId="6378" xr:uid="{00000000-0005-0000-0000-000009280000}"/>
    <cellStyle name="Comma 2 4 5 8" xfId="9470" xr:uid="{00000000-0005-0000-0000-00000A280000}"/>
    <cellStyle name="Comma 2 4 5 9" xfId="4686" xr:uid="{00000000-0005-0000-0000-00000B280000}"/>
    <cellStyle name="Comma 2 4 6" xfId="157" xr:uid="{00000000-0005-0000-0000-00000C280000}"/>
    <cellStyle name="Comma 2 4 6 2" xfId="768" xr:uid="{00000000-0005-0000-0000-00000D280000}"/>
    <cellStyle name="Comma 2 4 6 2 2" xfId="1379" xr:uid="{00000000-0005-0000-0000-00000E280000}"/>
    <cellStyle name="Comma 2 4 6 2 2 2" xfId="2925" xr:uid="{00000000-0005-0000-0000-00000F280000}"/>
    <cellStyle name="Comma 2 4 6 2 2 2 2" xfId="12220" xr:uid="{00000000-0005-0000-0000-000010280000}"/>
    <cellStyle name="Comma 2 4 6 2 2 2 3" xfId="9128" xr:uid="{00000000-0005-0000-0000-000011280000}"/>
    <cellStyle name="Comma 2 4 6 2 2 3" xfId="4471" xr:uid="{00000000-0005-0000-0000-000012280000}"/>
    <cellStyle name="Comma 2 4 6 2 2 3 2" xfId="13766" xr:uid="{00000000-0005-0000-0000-000013280000}"/>
    <cellStyle name="Comma 2 4 6 2 2 3 3" xfId="7582" xr:uid="{00000000-0005-0000-0000-000014280000}"/>
    <cellStyle name="Comma 2 4 6 2 2 4" xfId="10674" xr:uid="{00000000-0005-0000-0000-000015280000}"/>
    <cellStyle name="Comma 2 4 6 2 2 5" xfId="6036" xr:uid="{00000000-0005-0000-0000-000016280000}"/>
    <cellStyle name="Comma 2 4 6 2 3" xfId="1990" xr:uid="{00000000-0005-0000-0000-000017280000}"/>
    <cellStyle name="Comma 2 4 6 2 3 2" xfId="11285" xr:uid="{00000000-0005-0000-0000-000018280000}"/>
    <cellStyle name="Comma 2 4 6 2 3 3" xfId="8193" xr:uid="{00000000-0005-0000-0000-000019280000}"/>
    <cellStyle name="Comma 2 4 6 2 4" xfId="3860" xr:uid="{00000000-0005-0000-0000-00001A280000}"/>
    <cellStyle name="Comma 2 4 6 2 4 2" xfId="13155" xr:uid="{00000000-0005-0000-0000-00001B280000}"/>
    <cellStyle name="Comma 2 4 6 2 4 3" xfId="6971" xr:uid="{00000000-0005-0000-0000-00001C280000}"/>
    <cellStyle name="Comma 2 4 6 2 5" xfId="10063" xr:uid="{00000000-0005-0000-0000-00001D280000}"/>
    <cellStyle name="Comma 2 4 6 2 6" xfId="5101" xr:uid="{00000000-0005-0000-0000-00001E280000}"/>
    <cellStyle name="Comma 2 4 6 3" xfId="1092" xr:uid="{00000000-0005-0000-0000-00001F280000}"/>
    <cellStyle name="Comma 2 4 6 3 2" xfId="2314" xr:uid="{00000000-0005-0000-0000-000020280000}"/>
    <cellStyle name="Comma 2 4 6 3 2 2" xfId="11609" xr:uid="{00000000-0005-0000-0000-000021280000}"/>
    <cellStyle name="Comma 2 4 6 3 2 3" xfId="8517" xr:uid="{00000000-0005-0000-0000-000022280000}"/>
    <cellStyle name="Comma 2 4 6 3 3" xfId="4184" xr:uid="{00000000-0005-0000-0000-000023280000}"/>
    <cellStyle name="Comma 2 4 6 3 3 2" xfId="13479" xr:uid="{00000000-0005-0000-0000-000024280000}"/>
    <cellStyle name="Comma 2 4 6 3 3 3" xfId="7295" xr:uid="{00000000-0005-0000-0000-000025280000}"/>
    <cellStyle name="Comma 2 4 6 3 4" xfId="10387" xr:uid="{00000000-0005-0000-0000-000026280000}"/>
    <cellStyle name="Comma 2 4 6 3 5" xfId="5425" xr:uid="{00000000-0005-0000-0000-000027280000}"/>
    <cellStyle name="Comma 2 4 6 4" xfId="497" xr:uid="{00000000-0005-0000-0000-000028280000}"/>
    <cellStyle name="Comma 2 4 6 4 2" xfId="2654" xr:uid="{00000000-0005-0000-0000-000029280000}"/>
    <cellStyle name="Comma 2 4 6 4 2 2" xfId="11949" xr:uid="{00000000-0005-0000-0000-00002A280000}"/>
    <cellStyle name="Comma 2 4 6 4 2 3" xfId="8857" xr:uid="{00000000-0005-0000-0000-00002B280000}"/>
    <cellStyle name="Comma 2 4 6 4 3" xfId="3589" xr:uid="{00000000-0005-0000-0000-00002C280000}"/>
    <cellStyle name="Comma 2 4 6 4 3 2" xfId="12884" xr:uid="{00000000-0005-0000-0000-00002D280000}"/>
    <cellStyle name="Comma 2 4 6 4 3 3" xfId="6700" xr:uid="{00000000-0005-0000-0000-00002E280000}"/>
    <cellStyle name="Comma 2 4 6 4 4" xfId="9792" xr:uid="{00000000-0005-0000-0000-00002F280000}"/>
    <cellStyle name="Comma 2 4 6 4 5" xfId="5765" xr:uid="{00000000-0005-0000-0000-000030280000}"/>
    <cellStyle name="Comma 2 4 6 5" xfId="1719" xr:uid="{00000000-0005-0000-0000-000031280000}"/>
    <cellStyle name="Comma 2 4 6 5 2" xfId="11014" xr:uid="{00000000-0005-0000-0000-000032280000}"/>
    <cellStyle name="Comma 2 4 6 5 3" xfId="7922" xr:uid="{00000000-0005-0000-0000-000033280000}"/>
    <cellStyle name="Comma 2 4 6 6" xfId="3249" xr:uid="{00000000-0005-0000-0000-000034280000}"/>
    <cellStyle name="Comma 2 4 6 6 2" xfId="12544" xr:uid="{00000000-0005-0000-0000-000035280000}"/>
    <cellStyle name="Comma 2 4 6 6 3" xfId="6360" xr:uid="{00000000-0005-0000-0000-000036280000}"/>
    <cellStyle name="Comma 2 4 6 7" xfId="9452" xr:uid="{00000000-0005-0000-0000-000037280000}"/>
    <cellStyle name="Comma 2 4 6 8" xfId="4830" xr:uid="{00000000-0005-0000-0000-000038280000}"/>
    <cellStyle name="Comma 2 4 7" xfId="248" xr:uid="{00000000-0005-0000-0000-000039280000}"/>
    <cellStyle name="Comma 2 4 7 2" xfId="859" xr:uid="{00000000-0005-0000-0000-00003A280000}"/>
    <cellStyle name="Comma 2 4 7 2 2" xfId="1470" xr:uid="{00000000-0005-0000-0000-00003B280000}"/>
    <cellStyle name="Comma 2 4 7 2 2 2" xfId="3016" xr:uid="{00000000-0005-0000-0000-00003C280000}"/>
    <cellStyle name="Comma 2 4 7 2 2 2 2" xfId="12311" xr:uid="{00000000-0005-0000-0000-00003D280000}"/>
    <cellStyle name="Comma 2 4 7 2 2 2 3" xfId="9219" xr:uid="{00000000-0005-0000-0000-00003E280000}"/>
    <cellStyle name="Comma 2 4 7 2 2 3" xfId="4562" xr:uid="{00000000-0005-0000-0000-00003F280000}"/>
    <cellStyle name="Comma 2 4 7 2 2 3 2" xfId="13857" xr:uid="{00000000-0005-0000-0000-000040280000}"/>
    <cellStyle name="Comma 2 4 7 2 2 3 3" xfId="7673" xr:uid="{00000000-0005-0000-0000-000041280000}"/>
    <cellStyle name="Comma 2 4 7 2 2 4" xfId="10765" xr:uid="{00000000-0005-0000-0000-000042280000}"/>
    <cellStyle name="Comma 2 4 7 2 2 5" xfId="6127" xr:uid="{00000000-0005-0000-0000-000043280000}"/>
    <cellStyle name="Comma 2 4 7 2 3" xfId="2081" xr:uid="{00000000-0005-0000-0000-000044280000}"/>
    <cellStyle name="Comma 2 4 7 2 3 2" xfId="11376" xr:uid="{00000000-0005-0000-0000-000045280000}"/>
    <cellStyle name="Comma 2 4 7 2 3 3" xfId="8284" xr:uid="{00000000-0005-0000-0000-000046280000}"/>
    <cellStyle name="Comma 2 4 7 2 4" xfId="3951" xr:uid="{00000000-0005-0000-0000-000047280000}"/>
    <cellStyle name="Comma 2 4 7 2 4 2" xfId="13246" xr:uid="{00000000-0005-0000-0000-000048280000}"/>
    <cellStyle name="Comma 2 4 7 2 4 3" xfId="7062" xr:uid="{00000000-0005-0000-0000-000049280000}"/>
    <cellStyle name="Comma 2 4 7 2 5" xfId="10154" xr:uid="{00000000-0005-0000-0000-00004A280000}"/>
    <cellStyle name="Comma 2 4 7 2 6" xfId="5192" xr:uid="{00000000-0005-0000-0000-00004B280000}"/>
    <cellStyle name="Comma 2 4 7 3" xfId="1183" xr:uid="{00000000-0005-0000-0000-00004C280000}"/>
    <cellStyle name="Comma 2 4 7 3 2" xfId="2405" xr:uid="{00000000-0005-0000-0000-00004D280000}"/>
    <cellStyle name="Comma 2 4 7 3 2 2" xfId="11700" xr:uid="{00000000-0005-0000-0000-00004E280000}"/>
    <cellStyle name="Comma 2 4 7 3 2 3" xfId="8608" xr:uid="{00000000-0005-0000-0000-00004F280000}"/>
    <cellStyle name="Comma 2 4 7 3 3" xfId="4275" xr:uid="{00000000-0005-0000-0000-000050280000}"/>
    <cellStyle name="Comma 2 4 7 3 3 2" xfId="13570" xr:uid="{00000000-0005-0000-0000-000051280000}"/>
    <cellStyle name="Comma 2 4 7 3 3 3" xfId="7386" xr:uid="{00000000-0005-0000-0000-000052280000}"/>
    <cellStyle name="Comma 2 4 7 3 4" xfId="10478" xr:uid="{00000000-0005-0000-0000-000053280000}"/>
    <cellStyle name="Comma 2 4 7 3 5" xfId="5516" xr:uid="{00000000-0005-0000-0000-000054280000}"/>
    <cellStyle name="Comma 2 4 7 4" xfId="426" xr:uid="{00000000-0005-0000-0000-000055280000}"/>
    <cellStyle name="Comma 2 4 7 4 2" xfId="2583" xr:uid="{00000000-0005-0000-0000-000056280000}"/>
    <cellStyle name="Comma 2 4 7 4 2 2" xfId="11878" xr:uid="{00000000-0005-0000-0000-000057280000}"/>
    <cellStyle name="Comma 2 4 7 4 2 3" xfId="8786" xr:uid="{00000000-0005-0000-0000-000058280000}"/>
    <cellStyle name="Comma 2 4 7 4 3" xfId="3518" xr:uid="{00000000-0005-0000-0000-000059280000}"/>
    <cellStyle name="Comma 2 4 7 4 3 2" xfId="12813" xr:uid="{00000000-0005-0000-0000-00005A280000}"/>
    <cellStyle name="Comma 2 4 7 4 3 3" xfId="6629" xr:uid="{00000000-0005-0000-0000-00005B280000}"/>
    <cellStyle name="Comma 2 4 7 4 4" xfId="9721" xr:uid="{00000000-0005-0000-0000-00005C280000}"/>
    <cellStyle name="Comma 2 4 7 4 5" xfId="5694" xr:uid="{00000000-0005-0000-0000-00005D280000}"/>
    <cellStyle name="Comma 2 4 7 5" xfId="1648" xr:uid="{00000000-0005-0000-0000-00005E280000}"/>
    <cellStyle name="Comma 2 4 7 5 2" xfId="10943" xr:uid="{00000000-0005-0000-0000-00005F280000}"/>
    <cellStyle name="Comma 2 4 7 5 3" xfId="7851" xr:uid="{00000000-0005-0000-0000-000060280000}"/>
    <cellStyle name="Comma 2 4 7 6" xfId="3340" xr:uid="{00000000-0005-0000-0000-000061280000}"/>
    <cellStyle name="Comma 2 4 7 6 2" xfId="12635" xr:uid="{00000000-0005-0000-0000-000062280000}"/>
    <cellStyle name="Comma 2 4 7 6 3" xfId="6451" xr:uid="{00000000-0005-0000-0000-000063280000}"/>
    <cellStyle name="Comma 2 4 7 7" xfId="9543" xr:uid="{00000000-0005-0000-0000-000064280000}"/>
    <cellStyle name="Comma 2 4 7 8" xfId="4759" xr:uid="{00000000-0005-0000-0000-000065280000}"/>
    <cellStyle name="Comma 2 4 8" xfId="86" xr:uid="{00000000-0005-0000-0000-000066280000}"/>
    <cellStyle name="Comma 2 4 8 2" xfId="697" xr:uid="{00000000-0005-0000-0000-000067280000}"/>
    <cellStyle name="Comma 2 4 8 2 2" xfId="1344" xr:uid="{00000000-0005-0000-0000-000068280000}"/>
    <cellStyle name="Comma 2 4 8 2 2 2" xfId="2854" xr:uid="{00000000-0005-0000-0000-000069280000}"/>
    <cellStyle name="Comma 2 4 8 2 2 2 2" xfId="12149" xr:uid="{00000000-0005-0000-0000-00006A280000}"/>
    <cellStyle name="Comma 2 4 8 2 2 2 3" xfId="9057" xr:uid="{00000000-0005-0000-0000-00006B280000}"/>
    <cellStyle name="Comma 2 4 8 2 2 3" xfId="4436" xr:uid="{00000000-0005-0000-0000-00006C280000}"/>
    <cellStyle name="Comma 2 4 8 2 2 3 2" xfId="13731" xr:uid="{00000000-0005-0000-0000-00006D280000}"/>
    <cellStyle name="Comma 2 4 8 2 2 3 3" xfId="7547" xr:uid="{00000000-0005-0000-0000-00006E280000}"/>
    <cellStyle name="Comma 2 4 8 2 2 4" xfId="10639" xr:uid="{00000000-0005-0000-0000-00006F280000}"/>
    <cellStyle name="Comma 2 4 8 2 2 5" xfId="5965" xr:uid="{00000000-0005-0000-0000-000070280000}"/>
    <cellStyle name="Comma 2 4 8 2 3" xfId="1919" xr:uid="{00000000-0005-0000-0000-000071280000}"/>
    <cellStyle name="Comma 2 4 8 2 3 2" xfId="11214" xr:uid="{00000000-0005-0000-0000-000072280000}"/>
    <cellStyle name="Comma 2 4 8 2 3 3" xfId="8122" xr:uid="{00000000-0005-0000-0000-000073280000}"/>
    <cellStyle name="Comma 2 4 8 2 4" xfId="3789" xr:uid="{00000000-0005-0000-0000-000074280000}"/>
    <cellStyle name="Comma 2 4 8 2 4 2" xfId="13084" xr:uid="{00000000-0005-0000-0000-000075280000}"/>
    <cellStyle name="Comma 2 4 8 2 4 3" xfId="6900" xr:uid="{00000000-0005-0000-0000-000076280000}"/>
    <cellStyle name="Comma 2 4 8 2 5" xfId="9992" xr:uid="{00000000-0005-0000-0000-000077280000}"/>
    <cellStyle name="Comma 2 4 8 2 6" xfId="5030" xr:uid="{00000000-0005-0000-0000-000078280000}"/>
    <cellStyle name="Comma 2 4 8 3" xfId="1021" xr:uid="{00000000-0005-0000-0000-000079280000}"/>
    <cellStyle name="Comma 2 4 8 3 2" xfId="2243" xr:uid="{00000000-0005-0000-0000-00007A280000}"/>
    <cellStyle name="Comma 2 4 8 3 2 2" xfId="11538" xr:uid="{00000000-0005-0000-0000-00007B280000}"/>
    <cellStyle name="Comma 2 4 8 3 2 3" xfId="8446" xr:uid="{00000000-0005-0000-0000-00007C280000}"/>
    <cellStyle name="Comma 2 4 8 3 3" xfId="4113" xr:uid="{00000000-0005-0000-0000-00007D280000}"/>
    <cellStyle name="Comma 2 4 8 3 3 2" xfId="13408" xr:uid="{00000000-0005-0000-0000-00007E280000}"/>
    <cellStyle name="Comma 2 4 8 3 3 3" xfId="7224" xr:uid="{00000000-0005-0000-0000-00007F280000}"/>
    <cellStyle name="Comma 2 4 8 3 4" xfId="10316" xr:uid="{00000000-0005-0000-0000-000080280000}"/>
    <cellStyle name="Comma 2 4 8 3 5" xfId="5354" xr:uid="{00000000-0005-0000-0000-000081280000}"/>
    <cellStyle name="Comma 2 4 8 4" xfId="588" xr:uid="{00000000-0005-0000-0000-000082280000}"/>
    <cellStyle name="Comma 2 4 8 4 2" xfId="2745" xr:uid="{00000000-0005-0000-0000-000083280000}"/>
    <cellStyle name="Comma 2 4 8 4 2 2" xfId="12040" xr:uid="{00000000-0005-0000-0000-000084280000}"/>
    <cellStyle name="Comma 2 4 8 4 2 3" xfId="8948" xr:uid="{00000000-0005-0000-0000-000085280000}"/>
    <cellStyle name="Comma 2 4 8 4 3" xfId="3680" xr:uid="{00000000-0005-0000-0000-000086280000}"/>
    <cellStyle name="Comma 2 4 8 4 3 2" xfId="12975" xr:uid="{00000000-0005-0000-0000-000087280000}"/>
    <cellStyle name="Comma 2 4 8 4 3 3" xfId="6791" xr:uid="{00000000-0005-0000-0000-000088280000}"/>
    <cellStyle name="Comma 2 4 8 4 4" xfId="9883" xr:uid="{00000000-0005-0000-0000-000089280000}"/>
    <cellStyle name="Comma 2 4 8 4 5" xfId="5856" xr:uid="{00000000-0005-0000-0000-00008A280000}"/>
    <cellStyle name="Comma 2 4 8 5" xfId="1810" xr:uid="{00000000-0005-0000-0000-00008B280000}"/>
    <cellStyle name="Comma 2 4 8 5 2" xfId="11105" xr:uid="{00000000-0005-0000-0000-00008C280000}"/>
    <cellStyle name="Comma 2 4 8 5 3" xfId="8013" xr:uid="{00000000-0005-0000-0000-00008D280000}"/>
    <cellStyle name="Comma 2 4 8 6" xfId="3178" xr:uid="{00000000-0005-0000-0000-00008E280000}"/>
    <cellStyle name="Comma 2 4 8 6 2" xfId="12473" xr:uid="{00000000-0005-0000-0000-00008F280000}"/>
    <cellStyle name="Comma 2 4 8 6 3" xfId="6289" xr:uid="{00000000-0005-0000-0000-000090280000}"/>
    <cellStyle name="Comma 2 4 8 7" xfId="9381" xr:uid="{00000000-0005-0000-0000-000091280000}"/>
    <cellStyle name="Comma 2 4 8 8" xfId="4921" xr:uid="{00000000-0005-0000-0000-000092280000}"/>
    <cellStyle name="Comma 2 4 9" xfId="623" xr:uid="{00000000-0005-0000-0000-000093280000}"/>
    <cellStyle name="Comma 2 4 9 2" xfId="1271" xr:uid="{00000000-0005-0000-0000-000094280000}"/>
    <cellStyle name="Comma 2 4 9 2 2" xfId="2780" xr:uid="{00000000-0005-0000-0000-000095280000}"/>
    <cellStyle name="Comma 2 4 9 2 2 2" xfId="12075" xr:uid="{00000000-0005-0000-0000-000096280000}"/>
    <cellStyle name="Comma 2 4 9 2 2 3" xfId="8983" xr:uid="{00000000-0005-0000-0000-000097280000}"/>
    <cellStyle name="Comma 2 4 9 2 3" xfId="4363" xr:uid="{00000000-0005-0000-0000-000098280000}"/>
    <cellStyle name="Comma 2 4 9 2 3 2" xfId="13658" xr:uid="{00000000-0005-0000-0000-000099280000}"/>
    <cellStyle name="Comma 2 4 9 2 3 3" xfId="7474" xr:uid="{00000000-0005-0000-0000-00009A280000}"/>
    <cellStyle name="Comma 2 4 9 2 4" xfId="10566" xr:uid="{00000000-0005-0000-0000-00009B280000}"/>
    <cellStyle name="Comma 2 4 9 2 5" xfId="5891" xr:uid="{00000000-0005-0000-0000-00009C280000}"/>
    <cellStyle name="Comma 2 4 9 3" xfId="1845" xr:uid="{00000000-0005-0000-0000-00009D280000}"/>
    <cellStyle name="Comma 2 4 9 3 2" xfId="11140" xr:uid="{00000000-0005-0000-0000-00009E280000}"/>
    <cellStyle name="Comma 2 4 9 3 3" xfId="8048" xr:uid="{00000000-0005-0000-0000-00009F280000}"/>
    <cellStyle name="Comma 2 4 9 4" xfId="3715" xr:uid="{00000000-0005-0000-0000-0000A0280000}"/>
    <cellStyle name="Comma 2 4 9 4 2" xfId="13010" xr:uid="{00000000-0005-0000-0000-0000A1280000}"/>
    <cellStyle name="Comma 2 4 9 4 3" xfId="6826" xr:uid="{00000000-0005-0000-0000-0000A2280000}"/>
    <cellStyle name="Comma 2 4 9 5" xfId="9918" xr:uid="{00000000-0005-0000-0000-0000A3280000}"/>
    <cellStyle name="Comma 2 4 9 6" xfId="4956" xr:uid="{00000000-0005-0000-0000-0000A4280000}"/>
    <cellStyle name="Comma 2 5" xfId="13" xr:uid="{00000000-0005-0000-0000-0000A5280000}"/>
    <cellStyle name="Comma 2 5 10" xfId="948" xr:uid="{00000000-0005-0000-0000-0000A6280000}"/>
    <cellStyle name="Comma 2 5 10 2" xfId="2170" xr:uid="{00000000-0005-0000-0000-0000A7280000}"/>
    <cellStyle name="Comma 2 5 10 2 2" xfId="11465" xr:uid="{00000000-0005-0000-0000-0000A8280000}"/>
    <cellStyle name="Comma 2 5 10 2 3" xfId="8373" xr:uid="{00000000-0005-0000-0000-0000A9280000}"/>
    <cellStyle name="Comma 2 5 10 3" xfId="4040" xr:uid="{00000000-0005-0000-0000-0000AA280000}"/>
    <cellStyle name="Comma 2 5 10 3 2" xfId="13335" xr:uid="{00000000-0005-0000-0000-0000AB280000}"/>
    <cellStyle name="Comma 2 5 10 3 3" xfId="7151" xr:uid="{00000000-0005-0000-0000-0000AC280000}"/>
    <cellStyle name="Comma 2 5 10 4" xfId="10243" xr:uid="{00000000-0005-0000-0000-0000AD280000}"/>
    <cellStyle name="Comma 2 5 10 5" xfId="5281" xr:uid="{00000000-0005-0000-0000-0000AE280000}"/>
    <cellStyle name="Comma 2 5 11" xfId="337" xr:uid="{00000000-0005-0000-0000-0000AF280000}"/>
    <cellStyle name="Comma 2 5 11 2" xfId="2494" xr:uid="{00000000-0005-0000-0000-0000B0280000}"/>
    <cellStyle name="Comma 2 5 11 2 2" xfId="11789" xr:uid="{00000000-0005-0000-0000-0000B1280000}"/>
    <cellStyle name="Comma 2 5 11 2 3" xfId="8697" xr:uid="{00000000-0005-0000-0000-0000B2280000}"/>
    <cellStyle name="Comma 2 5 11 3" xfId="3429" xr:uid="{00000000-0005-0000-0000-0000B3280000}"/>
    <cellStyle name="Comma 2 5 11 3 2" xfId="12724" xr:uid="{00000000-0005-0000-0000-0000B4280000}"/>
    <cellStyle name="Comma 2 5 11 3 3" xfId="6540" xr:uid="{00000000-0005-0000-0000-0000B5280000}"/>
    <cellStyle name="Comma 2 5 11 4" xfId="9632" xr:uid="{00000000-0005-0000-0000-0000B6280000}"/>
    <cellStyle name="Comma 2 5 11 5" xfId="5605" xr:uid="{00000000-0005-0000-0000-0000B7280000}"/>
    <cellStyle name="Comma 2 5 12" xfId="1559" xr:uid="{00000000-0005-0000-0000-0000B8280000}"/>
    <cellStyle name="Comma 2 5 12 2" xfId="10854" xr:uid="{00000000-0005-0000-0000-0000B9280000}"/>
    <cellStyle name="Comma 2 5 12 3" xfId="7762" xr:uid="{00000000-0005-0000-0000-0000BA280000}"/>
    <cellStyle name="Comma 2 5 13" xfId="3105" xr:uid="{00000000-0005-0000-0000-0000BB280000}"/>
    <cellStyle name="Comma 2 5 13 2" xfId="12400" xr:uid="{00000000-0005-0000-0000-0000BC280000}"/>
    <cellStyle name="Comma 2 5 13 3" xfId="6216" xr:uid="{00000000-0005-0000-0000-0000BD280000}"/>
    <cellStyle name="Comma 2 5 14" xfId="9308" xr:uid="{00000000-0005-0000-0000-0000BE280000}"/>
    <cellStyle name="Comma 2 5 15" xfId="4670" xr:uid="{00000000-0005-0000-0000-0000BF280000}"/>
    <cellStyle name="Comma 2 5 2" xfId="23" xr:uid="{00000000-0005-0000-0000-0000C0280000}"/>
    <cellStyle name="Comma 2 5 2 10" xfId="345" xr:uid="{00000000-0005-0000-0000-0000C1280000}"/>
    <cellStyle name="Comma 2 5 2 10 2" xfId="2502" xr:uid="{00000000-0005-0000-0000-0000C2280000}"/>
    <cellStyle name="Comma 2 5 2 10 2 2" xfId="11797" xr:uid="{00000000-0005-0000-0000-0000C3280000}"/>
    <cellStyle name="Comma 2 5 2 10 2 3" xfId="8705" xr:uid="{00000000-0005-0000-0000-0000C4280000}"/>
    <cellStyle name="Comma 2 5 2 10 3" xfId="3437" xr:uid="{00000000-0005-0000-0000-0000C5280000}"/>
    <cellStyle name="Comma 2 5 2 10 3 2" xfId="12732" xr:uid="{00000000-0005-0000-0000-0000C6280000}"/>
    <cellStyle name="Comma 2 5 2 10 3 3" xfId="6548" xr:uid="{00000000-0005-0000-0000-0000C7280000}"/>
    <cellStyle name="Comma 2 5 2 10 4" xfId="9640" xr:uid="{00000000-0005-0000-0000-0000C8280000}"/>
    <cellStyle name="Comma 2 5 2 10 5" xfId="5613" xr:uid="{00000000-0005-0000-0000-0000C9280000}"/>
    <cellStyle name="Comma 2 5 2 11" xfId="1567" xr:uid="{00000000-0005-0000-0000-0000CA280000}"/>
    <cellStyle name="Comma 2 5 2 11 2" xfId="10862" xr:uid="{00000000-0005-0000-0000-0000CB280000}"/>
    <cellStyle name="Comma 2 5 2 11 3" xfId="7770" xr:uid="{00000000-0005-0000-0000-0000CC280000}"/>
    <cellStyle name="Comma 2 5 2 12" xfId="3115" xr:uid="{00000000-0005-0000-0000-0000CD280000}"/>
    <cellStyle name="Comma 2 5 2 12 2" xfId="12410" xr:uid="{00000000-0005-0000-0000-0000CE280000}"/>
    <cellStyle name="Comma 2 5 2 12 3" xfId="6226" xr:uid="{00000000-0005-0000-0000-0000CF280000}"/>
    <cellStyle name="Comma 2 5 2 13" xfId="9318" xr:uid="{00000000-0005-0000-0000-0000D0280000}"/>
    <cellStyle name="Comma 2 5 2 14" xfId="4678" xr:uid="{00000000-0005-0000-0000-0000D1280000}"/>
    <cellStyle name="Comma 2 5 2 2" xfId="41" xr:uid="{00000000-0005-0000-0000-0000D2280000}"/>
    <cellStyle name="Comma 2 5 2 2 10" xfId="3133" xr:uid="{00000000-0005-0000-0000-0000D3280000}"/>
    <cellStyle name="Comma 2 5 2 2 10 2" xfId="12428" xr:uid="{00000000-0005-0000-0000-0000D4280000}"/>
    <cellStyle name="Comma 2 5 2 2 10 3" xfId="6244" xr:uid="{00000000-0005-0000-0000-0000D5280000}"/>
    <cellStyle name="Comma 2 5 2 2 11" xfId="9336" xr:uid="{00000000-0005-0000-0000-0000D6280000}"/>
    <cellStyle name="Comma 2 5 2 2 12" xfId="4715" xr:uid="{00000000-0005-0000-0000-0000D7280000}"/>
    <cellStyle name="Comma 2 5 2 2 2" xfId="78" xr:uid="{00000000-0005-0000-0000-0000D8280000}"/>
    <cellStyle name="Comma 2 5 2 2 2 10" xfId="9373" xr:uid="{00000000-0005-0000-0000-0000D9280000}"/>
    <cellStyle name="Comma 2 5 2 2 2 11" xfId="4751" xr:uid="{00000000-0005-0000-0000-0000DA280000}"/>
    <cellStyle name="Comma 2 5 2 2 2 2" xfId="240" xr:uid="{00000000-0005-0000-0000-0000DB280000}"/>
    <cellStyle name="Comma 2 5 2 2 2 2 2" xfId="851" xr:uid="{00000000-0005-0000-0000-0000DC280000}"/>
    <cellStyle name="Comma 2 5 2 2 2 2 2 2" xfId="1462" xr:uid="{00000000-0005-0000-0000-0000DD280000}"/>
    <cellStyle name="Comma 2 5 2 2 2 2 2 2 2" xfId="3008" xr:uid="{00000000-0005-0000-0000-0000DE280000}"/>
    <cellStyle name="Comma 2 5 2 2 2 2 2 2 2 2" xfId="12303" xr:uid="{00000000-0005-0000-0000-0000DF280000}"/>
    <cellStyle name="Comma 2 5 2 2 2 2 2 2 2 3" xfId="9211" xr:uid="{00000000-0005-0000-0000-0000E0280000}"/>
    <cellStyle name="Comma 2 5 2 2 2 2 2 2 3" xfId="4554" xr:uid="{00000000-0005-0000-0000-0000E1280000}"/>
    <cellStyle name="Comma 2 5 2 2 2 2 2 2 3 2" xfId="13849" xr:uid="{00000000-0005-0000-0000-0000E2280000}"/>
    <cellStyle name="Comma 2 5 2 2 2 2 2 2 3 3" xfId="7665" xr:uid="{00000000-0005-0000-0000-0000E3280000}"/>
    <cellStyle name="Comma 2 5 2 2 2 2 2 2 4" xfId="10757" xr:uid="{00000000-0005-0000-0000-0000E4280000}"/>
    <cellStyle name="Comma 2 5 2 2 2 2 2 2 5" xfId="6119" xr:uid="{00000000-0005-0000-0000-0000E5280000}"/>
    <cellStyle name="Comma 2 5 2 2 2 2 2 3" xfId="2073" xr:uid="{00000000-0005-0000-0000-0000E6280000}"/>
    <cellStyle name="Comma 2 5 2 2 2 2 2 3 2" xfId="11368" xr:uid="{00000000-0005-0000-0000-0000E7280000}"/>
    <cellStyle name="Comma 2 5 2 2 2 2 2 3 3" xfId="8276" xr:uid="{00000000-0005-0000-0000-0000E8280000}"/>
    <cellStyle name="Comma 2 5 2 2 2 2 2 4" xfId="3943" xr:uid="{00000000-0005-0000-0000-0000E9280000}"/>
    <cellStyle name="Comma 2 5 2 2 2 2 2 4 2" xfId="13238" xr:uid="{00000000-0005-0000-0000-0000EA280000}"/>
    <cellStyle name="Comma 2 5 2 2 2 2 2 4 3" xfId="7054" xr:uid="{00000000-0005-0000-0000-0000EB280000}"/>
    <cellStyle name="Comma 2 5 2 2 2 2 2 5" xfId="10146" xr:uid="{00000000-0005-0000-0000-0000EC280000}"/>
    <cellStyle name="Comma 2 5 2 2 2 2 2 6" xfId="5184" xr:uid="{00000000-0005-0000-0000-0000ED280000}"/>
    <cellStyle name="Comma 2 5 2 2 2 2 3" xfId="1175" xr:uid="{00000000-0005-0000-0000-0000EE280000}"/>
    <cellStyle name="Comma 2 5 2 2 2 2 3 2" xfId="2397" xr:uid="{00000000-0005-0000-0000-0000EF280000}"/>
    <cellStyle name="Comma 2 5 2 2 2 2 3 2 2" xfId="11692" xr:uid="{00000000-0005-0000-0000-0000F0280000}"/>
    <cellStyle name="Comma 2 5 2 2 2 2 3 2 3" xfId="8600" xr:uid="{00000000-0005-0000-0000-0000F1280000}"/>
    <cellStyle name="Comma 2 5 2 2 2 2 3 3" xfId="4267" xr:uid="{00000000-0005-0000-0000-0000F2280000}"/>
    <cellStyle name="Comma 2 5 2 2 2 2 3 3 2" xfId="13562" xr:uid="{00000000-0005-0000-0000-0000F3280000}"/>
    <cellStyle name="Comma 2 5 2 2 2 2 3 3 3" xfId="7378" xr:uid="{00000000-0005-0000-0000-0000F4280000}"/>
    <cellStyle name="Comma 2 5 2 2 2 2 3 4" xfId="10470" xr:uid="{00000000-0005-0000-0000-0000F5280000}"/>
    <cellStyle name="Comma 2 5 2 2 2 2 3 5" xfId="5508" xr:uid="{00000000-0005-0000-0000-0000F6280000}"/>
    <cellStyle name="Comma 2 5 2 2 2 2 4" xfId="580" xr:uid="{00000000-0005-0000-0000-0000F7280000}"/>
    <cellStyle name="Comma 2 5 2 2 2 2 4 2" xfId="2737" xr:uid="{00000000-0005-0000-0000-0000F8280000}"/>
    <cellStyle name="Comma 2 5 2 2 2 2 4 2 2" xfId="12032" xr:uid="{00000000-0005-0000-0000-0000F9280000}"/>
    <cellStyle name="Comma 2 5 2 2 2 2 4 2 3" xfId="8940" xr:uid="{00000000-0005-0000-0000-0000FA280000}"/>
    <cellStyle name="Comma 2 5 2 2 2 2 4 3" xfId="3672" xr:uid="{00000000-0005-0000-0000-0000FB280000}"/>
    <cellStyle name="Comma 2 5 2 2 2 2 4 3 2" xfId="12967" xr:uid="{00000000-0005-0000-0000-0000FC280000}"/>
    <cellStyle name="Comma 2 5 2 2 2 2 4 3 3" xfId="6783" xr:uid="{00000000-0005-0000-0000-0000FD280000}"/>
    <cellStyle name="Comma 2 5 2 2 2 2 4 4" xfId="9875" xr:uid="{00000000-0005-0000-0000-0000FE280000}"/>
    <cellStyle name="Comma 2 5 2 2 2 2 4 5" xfId="5848" xr:uid="{00000000-0005-0000-0000-0000FF280000}"/>
    <cellStyle name="Comma 2 5 2 2 2 2 5" xfId="1802" xr:uid="{00000000-0005-0000-0000-000000290000}"/>
    <cellStyle name="Comma 2 5 2 2 2 2 5 2" xfId="11097" xr:uid="{00000000-0005-0000-0000-000001290000}"/>
    <cellStyle name="Comma 2 5 2 2 2 2 5 3" xfId="8005" xr:uid="{00000000-0005-0000-0000-000002290000}"/>
    <cellStyle name="Comma 2 5 2 2 2 2 6" xfId="3332" xr:uid="{00000000-0005-0000-0000-000003290000}"/>
    <cellStyle name="Comma 2 5 2 2 2 2 6 2" xfId="12627" xr:uid="{00000000-0005-0000-0000-000004290000}"/>
    <cellStyle name="Comma 2 5 2 2 2 2 6 3" xfId="6443" xr:uid="{00000000-0005-0000-0000-000005290000}"/>
    <cellStyle name="Comma 2 5 2 2 2 2 7" xfId="9535" xr:uid="{00000000-0005-0000-0000-000006290000}"/>
    <cellStyle name="Comma 2 5 2 2 2 2 8" xfId="4913" xr:uid="{00000000-0005-0000-0000-000007290000}"/>
    <cellStyle name="Comma 2 5 2 2 2 3" xfId="313" xr:uid="{00000000-0005-0000-0000-000008290000}"/>
    <cellStyle name="Comma 2 5 2 2 2 3 2" xfId="924" xr:uid="{00000000-0005-0000-0000-000009290000}"/>
    <cellStyle name="Comma 2 5 2 2 2 3 2 2" xfId="1535" xr:uid="{00000000-0005-0000-0000-00000A290000}"/>
    <cellStyle name="Comma 2 5 2 2 2 3 2 2 2" xfId="3081" xr:uid="{00000000-0005-0000-0000-00000B290000}"/>
    <cellStyle name="Comma 2 5 2 2 2 3 2 2 2 2" xfId="12376" xr:uid="{00000000-0005-0000-0000-00000C290000}"/>
    <cellStyle name="Comma 2 5 2 2 2 3 2 2 2 3" xfId="9284" xr:uid="{00000000-0005-0000-0000-00000D290000}"/>
    <cellStyle name="Comma 2 5 2 2 2 3 2 2 3" xfId="4627" xr:uid="{00000000-0005-0000-0000-00000E290000}"/>
    <cellStyle name="Comma 2 5 2 2 2 3 2 2 3 2" xfId="13922" xr:uid="{00000000-0005-0000-0000-00000F290000}"/>
    <cellStyle name="Comma 2 5 2 2 2 3 2 2 3 3" xfId="7738" xr:uid="{00000000-0005-0000-0000-000010290000}"/>
    <cellStyle name="Comma 2 5 2 2 2 3 2 2 4" xfId="10830" xr:uid="{00000000-0005-0000-0000-000011290000}"/>
    <cellStyle name="Comma 2 5 2 2 2 3 2 2 5" xfId="6192" xr:uid="{00000000-0005-0000-0000-000012290000}"/>
    <cellStyle name="Comma 2 5 2 2 2 3 2 3" xfId="2146" xr:uid="{00000000-0005-0000-0000-000013290000}"/>
    <cellStyle name="Comma 2 5 2 2 2 3 2 3 2" xfId="11441" xr:uid="{00000000-0005-0000-0000-000014290000}"/>
    <cellStyle name="Comma 2 5 2 2 2 3 2 3 3" xfId="8349" xr:uid="{00000000-0005-0000-0000-000015290000}"/>
    <cellStyle name="Comma 2 5 2 2 2 3 2 4" xfId="4016" xr:uid="{00000000-0005-0000-0000-000016290000}"/>
    <cellStyle name="Comma 2 5 2 2 2 3 2 4 2" xfId="13311" xr:uid="{00000000-0005-0000-0000-000017290000}"/>
    <cellStyle name="Comma 2 5 2 2 2 3 2 4 3" xfId="7127" xr:uid="{00000000-0005-0000-0000-000018290000}"/>
    <cellStyle name="Comma 2 5 2 2 2 3 2 5" xfId="10219" xr:uid="{00000000-0005-0000-0000-000019290000}"/>
    <cellStyle name="Comma 2 5 2 2 2 3 2 6" xfId="5257" xr:uid="{00000000-0005-0000-0000-00001A290000}"/>
    <cellStyle name="Comma 2 5 2 2 2 3 3" xfId="1248" xr:uid="{00000000-0005-0000-0000-00001B290000}"/>
    <cellStyle name="Comma 2 5 2 2 2 3 3 2" xfId="2470" xr:uid="{00000000-0005-0000-0000-00001C290000}"/>
    <cellStyle name="Comma 2 5 2 2 2 3 3 2 2" xfId="11765" xr:uid="{00000000-0005-0000-0000-00001D290000}"/>
    <cellStyle name="Comma 2 5 2 2 2 3 3 2 3" xfId="8673" xr:uid="{00000000-0005-0000-0000-00001E290000}"/>
    <cellStyle name="Comma 2 5 2 2 2 3 3 3" xfId="4340" xr:uid="{00000000-0005-0000-0000-00001F290000}"/>
    <cellStyle name="Comma 2 5 2 2 2 3 3 3 2" xfId="13635" xr:uid="{00000000-0005-0000-0000-000020290000}"/>
    <cellStyle name="Comma 2 5 2 2 2 3 3 3 3" xfId="7451" xr:uid="{00000000-0005-0000-0000-000021290000}"/>
    <cellStyle name="Comma 2 5 2 2 2 3 3 4" xfId="10543" xr:uid="{00000000-0005-0000-0000-000022290000}"/>
    <cellStyle name="Comma 2 5 2 2 2 3 3 5" xfId="5581" xr:uid="{00000000-0005-0000-0000-000023290000}"/>
    <cellStyle name="Comma 2 5 2 2 2 3 4" xfId="491" xr:uid="{00000000-0005-0000-0000-000024290000}"/>
    <cellStyle name="Comma 2 5 2 2 2 3 4 2" xfId="2648" xr:uid="{00000000-0005-0000-0000-000025290000}"/>
    <cellStyle name="Comma 2 5 2 2 2 3 4 2 2" xfId="11943" xr:uid="{00000000-0005-0000-0000-000026290000}"/>
    <cellStyle name="Comma 2 5 2 2 2 3 4 2 3" xfId="8851" xr:uid="{00000000-0005-0000-0000-000027290000}"/>
    <cellStyle name="Comma 2 5 2 2 2 3 4 3" xfId="3583" xr:uid="{00000000-0005-0000-0000-000028290000}"/>
    <cellStyle name="Comma 2 5 2 2 2 3 4 3 2" xfId="12878" xr:uid="{00000000-0005-0000-0000-000029290000}"/>
    <cellStyle name="Comma 2 5 2 2 2 3 4 3 3" xfId="6694" xr:uid="{00000000-0005-0000-0000-00002A290000}"/>
    <cellStyle name="Comma 2 5 2 2 2 3 4 4" xfId="9786" xr:uid="{00000000-0005-0000-0000-00002B290000}"/>
    <cellStyle name="Comma 2 5 2 2 2 3 4 5" xfId="5759" xr:uid="{00000000-0005-0000-0000-00002C290000}"/>
    <cellStyle name="Comma 2 5 2 2 2 3 5" xfId="1713" xr:uid="{00000000-0005-0000-0000-00002D290000}"/>
    <cellStyle name="Comma 2 5 2 2 2 3 5 2" xfId="11008" xr:uid="{00000000-0005-0000-0000-00002E290000}"/>
    <cellStyle name="Comma 2 5 2 2 2 3 5 3" xfId="7916" xr:uid="{00000000-0005-0000-0000-00002F290000}"/>
    <cellStyle name="Comma 2 5 2 2 2 3 6" xfId="3405" xr:uid="{00000000-0005-0000-0000-000030290000}"/>
    <cellStyle name="Comma 2 5 2 2 2 3 6 2" xfId="12700" xr:uid="{00000000-0005-0000-0000-000031290000}"/>
    <cellStyle name="Comma 2 5 2 2 2 3 6 3" xfId="6516" xr:uid="{00000000-0005-0000-0000-000032290000}"/>
    <cellStyle name="Comma 2 5 2 2 2 3 7" xfId="9608" xr:uid="{00000000-0005-0000-0000-000033290000}"/>
    <cellStyle name="Comma 2 5 2 2 2 3 8" xfId="4824" xr:uid="{00000000-0005-0000-0000-000034290000}"/>
    <cellStyle name="Comma 2 5 2 2 2 4" xfId="151" xr:uid="{00000000-0005-0000-0000-000035290000}"/>
    <cellStyle name="Comma 2 5 2 2 2 4 2" xfId="1086" xr:uid="{00000000-0005-0000-0000-000036290000}"/>
    <cellStyle name="Comma 2 5 2 2 2 4 2 2" xfId="2308" xr:uid="{00000000-0005-0000-0000-000037290000}"/>
    <cellStyle name="Comma 2 5 2 2 2 4 2 2 2" xfId="11603" xr:uid="{00000000-0005-0000-0000-000038290000}"/>
    <cellStyle name="Comma 2 5 2 2 2 4 2 2 3" xfId="8511" xr:uid="{00000000-0005-0000-0000-000039290000}"/>
    <cellStyle name="Comma 2 5 2 2 2 4 2 3" xfId="4178" xr:uid="{00000000-0005-0000-0000-00003A290000}"/>
    <cellStyle name="Comma 2 5 2 2 2 4 2 3 2" xfId="13473" xr:uid="{00000000-0005-0000-0000-00003B290000}"/>
    <cellStyle name="Comma 2 5 2 2 2 4 2 3 3" xfId="7289" xr:uid="{00000000-0005-0000-0000-00003C290000}"/>
    <cellStyle name="Comma 2 5 2 2 2 4 2 4" xfId="10381" xr:uid="{00000000-0005-0000-0000-00003D290000}"/>
    <cellStyle name="Comma 2 5 2 2 2 4 2 5" xfId="5419" xr:uid="{00000000-0005-0000-0000-00003E290000}"/>
    <cellStyle name="Comma 2 5 2 2 2 4 3" xfId="762" xr:uid="{00000000-0005-0000-0000-00003F290000}"/>
    <cellStyle name="Comma 2 5 2 2 2 4 3 2" xfId="2919" xr:uid="{00000000-0005-0000-0000-000040290000}"/>
    <cellStyle name="Comma 2 5 2 2 2 4 3 2 2" xfId="12214" xr:uid="{00000000-0005-0000-0000-000041290000}"/>
    <cellStyle name="Comma 2 5 2 2 2 4 3 2 3" xfId="9122" xr:uid="{00000000-0005-0000-0000-000042290000}"/>
    <cellStyle name="Comma 2 5 2 2 2 4 3 3" xfId="3854" xr:uid="{00000000-0005-0000-0000-000043290000}"/>
    <cellStyle name="Comma 2 5 2 2 2 4 3 3 2" xfId="13149" xr:uid="{00000000-0005-0000-0000-000044290000}"/>
    <cellStyle name="Comma 2 5 2 2 2 4 3 3 3" xfId="6965" xr:uid="{00000000-0005-0000-0000-000045290000}"/>
    <cellStyle name="Comma 2 5 2 2 2 4 3 4" xfId="10057" xr:uid="{00000000-0005-0000-0000-000046290000}"/>
    <cellStyle name="Comma 2 5 2 2 2 4 3 5" xfId="6030" xr:uid="{00000000-0005-0000-0000-000047290000}"/>
    <cellStyle name="Comma 2 5 2 2 2 4 4" xfId="1984" xr:uid="{00000000-0005-0000-0000-000048290000}"/>
    <cellStyle name="Comma 2 5 2 2 2 4 4 2" xfId="11279" xr:uid="{00000000-0005-0000-0000-000049290000}"/>
    <cellStyle name="Comma 2 5 2 2 2 4 4 3" xfId="8187" xr:uid="{00000000-0005-0000-0000-00004A290000}"/>
    <cellStyle name="Comma 2 5 2 2 2 4 5" xfId="3243" xr:uid="{00000000-0005-0000-0000-00004B290000}"/>
    <cellStyle name="Comma 2 5 2 2 2 4 5 2" xfId="12538" xr:uid="{00000000-0005-0000-0000-00004C290000}"/>
    <cellStyle name="Comma 2 5 2 2 2 4 5 3" xfId="6354" xr:uid="{00000000-0005-0000-0000-00004D290000}"/>
    <cellStyle name="Comma 2 5 2 2 2 4 6" xfId="9446" xr:uid="{00000000-0005-0000-0000-00004E290000}"/>
    <cellStyle name="Comma 2 5 2 2 2 4 7" xfId="5095" xr:uid="{00000000-0005-0000-0000-00004F290000}"/>
    <cellStyle name="Comma 2 5 2 2 2 5" xfId="689" xr:uid="{00000000-0005-0000-0000-000050290000}"/>
    <cellStyle name="Comma 2 5 2 2 2 5 2" xfId="1337" xr:uid="{00000000-0005-0000-0000-000051290000}"/>
    <cellStyle name="Comma 2 5 2 2 2 5 2 2" xfId="2846" xr:uid="{00000000-0005-0000-0000-000052290000}"/>
    <cellStyle name="Comma 2 5 2 2 2 5 2 2 2" xfId="12141" xr:uid="{00000000-0005-0000-0000-000053290000}"/>
    <cellStyle name="Comma 2 5 2 2 2 5 2 2 3" xfId="9049" xr:uid="{00000000-0005-0000-0000-000054290000}"/>
    <cellStyle name="Comma 2 5 2 2 2 5 2 3" xfId="4429" xr:uid="{00000000-0005-0000-0000-000055290000}"/>
    <cellStyle name="Comma 2 5 2 2 2 5 2 3 2" xfId="13724" xr:uid="{00000000-0005-0000-0000-000056290000}"/>
    <cellStyle name="Comma 2 5 2 2 2 5 2 3 3" xfId="7540" xr:uid="{00000000-0005-0000-0000-000057290000}"/>
    <cellStyle name="Comma 2 5 2 2 2 5 2 4" xfId="10632" xr:uid="{00000000-0005-0000-0000-000058290000}"/>
    <cellStyle name="Comma 2 5 2 2 2 5 2 5" xfId="5957" xr:uid="{00000000-0005-0000-0000-000059290000}"/>
    <cellStyle name="Comma 2 5 2 2 2 5 3" xfId="1911" xr:uid="{00000000-0005-0000-0000-00005A290000}"/>
    <cellStyle name="Comma 2 5 2 2 2 5 3 2" xfId="11206" xr:uid="{00000000-0005-0000-0000-00005B290000}"/>
    <cellStyle name="Comma 2 5 2 2 2 5 3 3" xfId="8114" xr:uid="{00000000-0005-0000-0000-00005C290000}"/>
    <cellStyle name="Comma 2 5 2 2 2 5 4" xfId="3781" xr:uid="{00000000-0005-0000-0000-00005D290000}"/>
    <cellStyle name="Comma 2 5 2 2 2 5 4 2" xfId="13076" xr:uid="{00000000-0005-0000-0000-00005E290000}"/>
    <cellStyle name="Comma 2 5 2 2 2 5 4 3" xfId="6892" xr:uid="{00000000-0005-0000-0000-00005F290000}"/>
    <cellStyle name="Comma 2 5 2 2 2 5 5" xfId="9984" xr:uid="{00000000-0005-0000-0000-000060290000}"/>
    <cellStyle name="Comma 2 5 2 2 2 5 6" xfId="5022" xr:uid="{00000000-0005-0000-0000-000061290000}"/>
    <cellStyle name="Comma 2 5 2 2 2 6" xfId="1013" xr:uid="{00000000-0005-0000-0000-000062290000}"/>
    <cellStyle name="Comma 2 5 2 2 2 6 2" xfId="2235" xr:uid="{00000000-0005-0000-0000-000063290000}"/>
    <cellStyle name="Comma 2 5 2 2 2 6 2 2" xfId="11530" xr:uid="{00000000-0005-0000-0000-000064290000}"/>
    <cellStyle name="Comma 2 5 2 2 2 6 2 3" xfId="8438" xr:uid="{00000000-0005-0000-0000-000065290000}"/>
    <cellStyle name="Comma 2 5 2 2 2 6 3" xfId="4105" xr:uid="{00000000-0005-0000-0000-000066290000}"/>
    <cellStyle name="Comma 2 5 2 2 2 6 3 2" xfId="13400" xr:uid="{00000000-0005-0000-0000-000067290000}"/>
    <cellStyle name="Comma 2 5 2 2 2 6 3 3" xfId="7216" xr:uid="{00000000-0005-0000-0000-000068290000}"/>
    <cellStyle name="Comma 2 5 2 2 2 6 4" xfId="10308" xr:uid="{00000000-0005-0000-0000-000069290000}"/>
    <cellStyle name="Comma 2 5 2 2 2 6 5" xfId="5346" xr:uid="{00000000-0005-0000-0000-00006A290000}"/>
    <cellStyle name="Comma 2 5 2 2 2 7" xfId="418" xr:uid="{00000000-0005-0000-0000-00006B290000}"/>
    <cellStyle name="Comma 2 5 2 2 2 7 2" xfId="2575" xr:uid="{00000000-0005-0000-0000-00006C290000}"/>
    <cellStyle name="Comma 2 5 2 2 2 7 2 2" xfId="11870" xr:uid="{00000000-0005-0000-0000-00006D290000}"/>
    <cellStyle name="Comma 2 5 2 2 2 7 2 3" xfId="8778" xr:uid="{00000000-0005-0000-0000-00006E290000}"/>
    <cellStyle name="Comma 2 5 2 2 2 7 3" xfId="3510" xr:uid="{00000000-0005-0000-0000-00006F290000}"/>
    <cellStyle name="Comma 2 5 2 2 2 7 3 2" xfId="12805" xr:uid="{00000000-0005-0000-0000-000070290000}"/>
    <cellStyle name="Comma 2 5 2 2 2 7 3 3" xfId="6621" xr:uid="{00000000-0005-0000-0000-000071290000}"/>
    <cellStyle name="Comma 2 5 2 2 2 7 4" xfId="9713" xr:uid="{00000000-0005-0000-0000-000072290000}"/>
    <cellStyle name="Comma 2 5 2 2 2 7 5" xfId="5686" xr:uid="{00000000-0005-0000-0000-000073290000}"/>
    <cellStyle name="Comma 2 5 2 2 2 8" xfId="1640" xr:uid="{00000000-0005-0000-0000-000074290000}"/>
    <cellStyle name="Comma 2 5 2 2 2 8 2" xfId="10935" xr:uid="{00000000-0005-0000-0000-000075290000}"/>
    <cellStyle name="Comma 2 5 2 2 2 8 3" xfId="7843" xr:uid="{00000000-0005-0000-0000-000076290000}"/>
    <cellStyle name="Comma 2 5 2 2 2 9" xfId="3170" xr:uid="{00000000-0005-0000-0000-000077290000}"/>
    <cellStyle name="Comma 2 5 2 2 2 9 2" xfId="12465" xr:uid="{00000000-0005-0000-0000-000078290000}"/>
    <cellStyle name="Comma 2 5 2 2 2 9 3" xfId="6281" xr:uid="{00000000-0005-0000-0000-000079290000}"/>
    <cellStyle name="Comma 2 5 2 2 3" xfId="204" xr:uid="{00000000-0005-0000-0000-00007A290000}"/>
    <cellStyle name="Comma 2 5 2 2 3 2" xfId="815" xr:uid="{00000000-0005-0000-0000-00007B290000}"/>
    <cellStyle name="Comma 2 5 2 2 3 2 2" xfId="1426" xr:uid="{00000000-0005-0000-0000-00007C290000}"/>
    <cellStyle name="Comma 2 5 2 2 3 2 2 2" xfId="2972" xr:uid="{00000000-0005-0000-0000-00007D290000}"/>
    <cellStyle name="Comma 2 5 2 2 3 2 2 2 2" xfId="12267" xr:uid="{00000000-0005-0000-0000-00007E290000}"/>
    <cellStyle name="Comma 2 5 2 2 3 2 2 2 3" xfId="9175" xr:uid="{00000000-0005-0000-0000-00007F290000}"/>
    <cellStyle name="Comma 2 5 2 2 3 2 2 3" xfId="4518" xr:uid="{00000000-0005-0000-0000-000080290000}"/>
    <cellStyle name="Comma 2 5 2 2 3 2 2 3 2" xfId="13813" xr:uid="{00000000-0005-0000-0000-000081290000}"/>
    <cellStyle name="Comma 2 5 2 2 3 2 2 3 3" xfId="7629" xr:uid="{00000000-0005-0000-0000-000082290000}"/>
    <cellStyle name="Comma 2 5 2 2 3 2 2 4" xfId="10721" xr:uid="{00000000-0005-0000-0000-000083290000}"/>
    <cellStyle name="Comma 2 5 2 2 3 2 2 5" xfId="6083" xr:uid="{00000000-0005-0000-0000-000084290000}"/>
    <cellStyle name="Comma 2 5 2 2 3 2 3" xfId="2037" xr:uid="{00000000-0005-0000-0000-000085290000}"/>
    <cellStyle name="Comma 2 5 2 2 3 2 3 2" xfId="11332" xr:uid="{00000000-0005-0000-0000-000086290000}"/>
    <cellStyle name="Comma 2 5 2 2 3 2 3 3" xfId="8240" xr:uid="{00000000-0005-0000-0000-000087290000}"/>
    <cellStyle name="Comma 2 5 2 2 3 2 4" xfId="3907" xr:uid="{00000000-0005-0000-0000-000088290000}"/>
    <cellStyle name="Comma 2 5 2 2 3 2 4 2" xfId="13202" xr:uid="{00000000-0005-0000-0000-000089290000}"/>
    <cellStyle name="Comma 2 5 2 2 3 2 4 3" xfId="7018" xr:uid="{00000000-0005-0000-0000-00008A290000}"/>
    <cellStyle name="Comma 2 5 2 2 3 2 5" xfId="10110" xr:uid="{00000000-0005-0000-0000-00008B290000}"/>
    <cellStyle name="Comma 2 5 2 2 3 2 6" xfId="5148" xr:uid="{00000000-0005-0000-0000-00008C290000}"/>
    <cellStyle name="Comma 2 5 2 2 3 3" xfId="1139" xr:uid="{00000000-0005-0000-0000-00008D290000}"/>
    <cellStyle name="Comma 2 5 2 2 3 3 2" xfId="2361" xr:uid="{00000000-0005-0000-0000-00008E290000}"/>
    <cellStyle name="Comma 2 5 2 2 3 3 2 2" xfId="11656" xr:uid="{00000000-0005-0000-0000-00008F290000}"/>
    <cellStyle name="Comma 2 5 2 2 3 3 2 3" xfId="8564" xr:uid="{00000000-0005-0000-0000-000090290000}"/>
    <cellStyle name="Comma 2 5 2 2 3 3 3" xfId="4231" xr:uid="{00000000-0005-0000-0000-000091290000}"/>
    <cellStyle name="Comma 2 5 2 2 3 3 3 2" xfId="13526" xr:uid="{00000000-0005-0000-0000-000092290000}"/>
    <cellStyle name="Comma 2 5 2 2 3 3 3 3" xfId="7342" xr:uid="{00000000-0005-0000-0000-000093290000}"/>
    <cellStyle name="Comma 2 5 2 2 3 3 4" xfId="10434" xr:uid="{00000000-0005-0000-0000-000094290000}"/>
    <cellStyle name="Comma 2 5 2 2 3 3 5" xfId="5472" xr:uid="{00000000-0005-0000-0000-000095290000}"/>
    <cellStyle name="Comma 2 5 2 2 3 4" xfId="544" xr:uid="{00000000-0005-0000-0000-000096290000}"/>
    <cellStyle name="Comma 2 5 2 2 3 4 2" xfId="2701" xr:uid="{00000000-0005-0000-0000-000097290000}"/>
    <cellStyle name="Comma 2 5 2 2 3 4 2 2" xfId="11996" xr:uid="{00000000-0005-0000-0000-000098290000}"/>
    <cellStyle name="Comma 2 5 2 2 3 4 2 3" xfId="8904" xr:uid="{00000000-0005-0000-0000-000099290000}"/>
    <cellStyle name="Comma 2 5 2 2 3 4 3" xfId="3636" xr:uid="{00000000-0005-0000-0000-00009A290000}"/>
    <cellStyle name="Comma 2 5 2 2 3 4 3 2" xfId="12931" xr:uid="{00000000-0005-0000-0000-00009B290000}"/>
    <cellStyle name="Comma 2 5 2 2 3 4 3 3" xfId="6747" xr:uid="{00000000-0005-0000-0000-00009C290000}"/>
    <cellStyle name="Comma 2 5 2 2 3 4 4" xfId="9839" xr:uid="{00000000-0005-0000-0000-00009D290000}"/>
    <cellStyle name="Comma 2 5 2 2 3 4 5" xfId="5812" xr:uid="{00000000-0005-0000-0000-00009E290000}"/>
    <cellStyle name="Comma 2 5 2 2 3 5" xfId="1766" xr:uid="{00000000-0005-0000-0000-00009F290000}"/>
    <cellStyle name="Comma 2 5 2 2 3 5 2" xfId="11061" xr:uid="{00000000-0005-0000-0000-0000A0290000}"/>
    <cellStyle name="Comma 2 5 2 2 3 5 3" xfId="7969" xr:uid="{00000000-0005-0000-0000-0000A1290000}"/>
    <cellStyle name="Comma 2 5 2 2 3 6" xfId="3296" xr:uid="{00000000-0005-0000-0000-0000A2290000}"/>
    <cellStyle name="Comma 2 5 2 2 3 6 2" xfId="12591" xr:uid="{00000000-0005-0000-0000-0000A3290000}"/>
    <cellStyle name="Comma 2 5 2 2 3 6 3" xfId="6407" xr:uid="{00000000-0005-0000-0000-0000A4290000}"/>
    <cellStyle name="Comma 2 5 2 2 3 7" xfId="9499" xr:uid="{00000000-0005-0000-0000-0000A5290000}"/>
    <cellStyle name="Comma 2 5 2 2 3 8" xfId="4877" xr:uid="{00000000-0005-0000-0000-0000A6290000}"/>
    <cellStyle name="Comma 2 5 2 2 4" xfId="277" xr:uid="{00000000-0005-0000-0000-0000A7290000}"/>
    <cellStyle name="Comma 2 5 2 2 4 2" xfId="888" xr:uid="{00000000-0005-0000-0000-0000A8290000}"/>
    <cellStyle name="Comma 2 5 2 2 4 2 2" xfId="1499" xr:uid="{00000000-0005-0000-0000-0000A9290000}"/>
    <cellStyle name="Comma 2 5 2 2 4 2 2 2" xfId="3045" xr:uid="{00000000-0005-0000-0000-0000AA290000}"/>
    <cellStyle name="Comma 2 5 2 2 4 2 2 2 2" xfId="12340" xr:uid="{00000000-0005-0000-0000-0000AB290000}"/>
    <cellStyle name="Comma 2 5 2 2 4 2 2 2 3" xfId="9248" xr:uid="{00000000-0005-0000-0000-0000AC290000}"/>
    <cellStyle name="Comma 2 5 2 2 4 2 2 3" xfId="4591" xr:uid="{00000000-0005-0000-0000-0000AD290000}"/>
    <cellStyle name="Comma 2 5 2 2 4 2 2 3 2" xfId="13886" xr:uid="{00000000-0005-0000-0000-0000AE290000}"/>
    <cellStyle name="Comma 2 5 2 2 4 2 2 3 3" xfId="7702" xr:uid="{00000000-0005-0000-0000-0000AF290000}"/>
    <cellStyle name="Comma 2 5 2 2 4 2 2 4" xfId="10794" xr:uid="{00000000-0005-0000-0000-0000B0290000}"/>
    <cellStyle name="Comma 2 5 2 2 4 2 2 5" xfId="6156" xr:uid="{00000000-0005-0000-0000-0000B1290000}"/>
    <cellStyle name="Comma 2 5 2 2 4 2 3" xfId="2110" xr:uid="{00000000-0005-0000-0000-0000B2290000}"/>
    <cellStyle name="Comma 2 5 2 2 4 2 3 2" xfId="11405" xr:uid="{00000000-0005-0000-0000-0000B3290000}"/>
    <cellStyle name="Comma 2 5 2 2 4 2 3 3" xfId="8313" xr:uid="{00000000-0005-0000-0000-0000B4290000}"/>
    <cellStyle name="Comma 2 5 2 2 4 2 4" xfId="3980" xr:uid="{00000000-0005-0000-0000-0000B5290000}"/>
    <cellStyle name="Comma 2 5 2 2 4 2 4 2" xfId="13275" xr:uid="{00000000-0005-0000-0000-0000B6290000}"/>
    <cellStyle name="Comma 2 5 2 2 4 2 4 3" xfId="7091" xr:uid="{00000000-0005-0000-0000-0000B7290000}"/>
    <cellStyle name="Comma 2 5 2 2 4 2 5" xfId="10183" xr:uid="{00000000-0005-0000-0000-0000B8290000}"/>
    <cellStyle name="Comma 2 5 2 2 4 2 6" xfId="5221" xr:uid="{00000000-0005-0000-0000-0000B9290000}"/>
    <cellStyle name="Comma 2 5 2 2 4 3" xfId="1212" xr:uid="{00000000-0005-0000-0000-0000BA290000}"/>
    <cellStyle name="Comma 2 5 2 2 4 3 2" xfId="2434" xr:uid="{00000000-0005-0000-0000-0000BB290000}"/>
    <cellStyle name="Comma 2 5 2 2 4 3 2 2" xfId="11729" xr:uid="{00000000-0005-0000-0000-0000BC290000}"/>
    <cellStyle name="Comma 2 5 2 2 4 3 2 3" xfId="8637" xr:uid="{00000000-0005-0000-0000-0000BD290000}"/>
    <cellStyle name="Comma 2 5 2 2 4 3 3" xfId="4304" xr:uid="{00000000-0005-0000-0000-0000BE290000}"/>
    <cellStyle name="Comma 2 5 2 2 4 3 3 2" xfId="13599" xr:uid="{00000000-0005-0000-0000-0000BF290000}"/>
    <cellStyle name="Comma 2 5 2 2 4 3 3 3" xfId="7415" xr:uid="{00000000-0005-0000-0000-0000C0290000}"/>
    <cellStyle name="Comma 2 5 2 2 4 3 4" xfId="10507" xr:uid="{00000000-0005-0000-0000-0000C1290000}"/>
    <cellStyle name="Comma 2 5 2 2 4 3 5" xfId="5545" xr:uid="{00000000-0005-0000-0000-0000C2290000}"/>
    <cellStyle name="Comma 2 5 2 2 4 4" xfId="455" xr:uid="{00000000-0005-0000-0000-0000C3290000}"/>
    <cellStyle name="Comma 2 5 2 2 4 4 2" xfId="2612" xr:uid="{00000000-0005-0000-0000-0000C4290000}"/>
    <cellStyle name="Comma 2 5 2 2 4 4 2 2" xfId="11907" xr:uid="{00000000-0005-0000-0000-0000C5290000}"/>
    <cellStyle name="Comma 2 5 2 2 4 4 2 3" xfId="8815" xr:uid="{00000000-0005-0000-0000-0000C6290000}"/>
    <cellStyle name="Comma 2 5 2 2 4 4 3" xfId="3547" xr:uid="{00000000-0005-0000-0000-0000C7290000}"/>
    <cellStyle name="Comma 2 5 2 2 4 4 3 2" xfId="12842" xr:uid="{00000000-0005-0000-0000-0000C8290000}"/>
    <cellStyle name="Comma 2 5 2 2 4 4 3 3" xfId="6658" xr:uid="{00000000-0005-0000-0000-0000C9290000}"/>
    <cellStyle name="Comma 2 5 2 2 4 4 4" xfId="9750" xr:uid="{00000000-0005-0000-0000-0000CA290000}"/>
    <cellStyle name="Comma 2 5 2 2 4 4 5" xfId="5723" xr:uid="{00000000-0005-0000-0000-0000CB290000}"/>
    <cellStyle name="Comma 2 5 2 2 4 5" xfId="1677" xr:uid="{00000000-0005-0000-0000-0000CC290000}"/>
    <cellStyle name="Comma 2 5 2 2 4 5 2" xfId="10972" xr:uid="{00000000-0005-0000-0000-0000CD290000}"/>
    <cellStyle name="Comma 2 5 2 2 4 5 3" xfId="7880" xr:uid="{00000000-0005-0000-0000-0000CE290000}"/>
    <cellStyle name="Comma 2 5 2 2 4 6" xfId="3369" xr:uid="{00000000-0005-0000-0000-0000CF290000}"/>
    <cellStyle name="Comma 2 5 2 2 4 6 2" xfId="12664" xr:uid="{00000000-0005-0000-0000-0000D0290000}"/>
    <cellStyle name="Comma 2 5 2 2 4 6 3" xfId="6480" xr:uid="{00000000-0005-0000-0000-0000D1290000}"/>
    <cellStyle name="Comma 2 5 2 2 4 7" xfId="9572" xr:uid="{00000000-0005-0000-0000-0000D2290000}"/>
    <cellStyle name="Comma 2 5 2 2 4 8" xfId="4788" xr:uid="{00000000-0005-0000-0000-0000D3290000}"/>
    <cellStyle name="Comma 2 5 2 2 5" xfId="115" xr:uid="{00000000-0005-0000-0000-0000D4290000}"/>
    <cellStyle name="Comma 2 5 2 2 5 2" xfId="726" xr:uid="{00000000-0005-0000-0000-0000D5290000}"/>
    <cellStyle name="Comma 2 5 2 2 5 2 2" xfId="1373" xr:uid="{00000000-0005-0000-0000-0000D6290000}"/>
    <cellStyle name="Comma 2 5 2 2 5 2 2 2" xfId="2883" xr:uid="{00000000-0005-0000-0000-0000D7290000}"/>
    <cellStyle name="Comma 2 5 2 2 5 2 2 2 2" xfId="12178" xr:uid="{00000000-0005-0000-0000-0000D8290000}"/>
    <cellStyle name="Comma 2 5 2 2 5 2 2 2 3" xfId="9086" xr:uid="{00000000-0005-0000-0000-0000D9290000}"/>
    <cellStyle name="Comma 2 5 2 2 5 2 2 3" xfId="4465" xr:uid="{00000000-0005-0000-0000-0000DA290000}"/>
    <cellStyle name="Comma 2 5 2 2 5 2 2 3 2" xfId="13760" xr:uid="{00000000-0005-0000-0000-0000DB290000}"/>
    <cellStyle name="Comma 2 5 2 2 5 2 2 3 3" xfId="7576" xr:uid="{00000000-0005-0000-0000-0000DC290000}"/>
    <cellStyle name="Comma 2 5 2 2 5 2 2 4" xfId="10668" xr:uid="{00000000-0005-0000-0000-0000DD290000}"/>
    <cellStyle name="Comma 2 5 2 2 5 2 2 5" xfId="5994" xr:uid="{00000000-0005-0000-0000-0000DE290000}"/>
    <cellStyle name="Comma 2 5 2 2 5 2 3" xfId="1948" xr:uid="{00000000-0005-0000-0000-0000DF290000}"/>
    <cellStyle name="Comma 2 5 2 2 5 2 3 2" xfId="11243" xr:uid="{00000000-0005-0000-0000-0000E0290000}"/>
    <cellStyle name="Comma 2 5 2 2 5 2 3 3" xfId="8151" xr:uid="{00000000-0005-0000-0000-0000E1290000}"/>
    <cellStyle name="Comma 2 5 2 2 5 2 4" xfId="3818" xr:uid="{00000000-0005-0000-0000-0000E2290000}"/>
    <cellStyle name="Comma 2 5 2 2 5 2 4 2" xfId="13113" xr:uid="{00000000-0005-0000-0000-0000E3290000}"/>
    <cellStyle name="Comma 2 5 2 2 5 2 4 3" xfId="6929" xr:uid="{00000000-0005-0000-0000-0000E4290000}"/>
    <cellStyle name="Comma 2 5 2 2 5 2 5" xfId="10021" xr:uid="{00000000-0005-0000-0000-0000E5290000}"/>
    <cellStyle name="Comma 2 5 2 2 5 2 6" xfId="5059" xr:uid="{00000000-0005-0000-0000-0000E6290000}"/>
    <cellStyle name="Comma 2 5 2 2 5 3" xfId="1050" xr:uid="{00000000-0005-0000-0000-0000E7290000}"/>
    <cellStyle name="Comma 2 5 2 2 5 3 2" xfId="2272" xr:uid="{00000000-0005-0000-0000-0000E8290000}"/>
    <cellStyle name="Comma 2 5 2 2 5 3 2 2" xfId="11567" xr:uid="{00000000-0005-0000-0000-0000E9290000}"/>
    <cellStyle name="Comma 2 5 2 2 5 3 2 3" xfId="8475" xr:uid="{00000000-0005-0000-0000-0000EA290000}"/>
    <cellStyle name="Comma 2 5 2 2 5 3 3" xfId="4142" xr:uid="{00000000-0005-0000-0000-0000EB290000}"/>
    <cellStyle name="Comma 2 5 2 2 5 3 3 2" xfId="13437" xr:uid="{00000000-0005-0000-0000-0000EC290000}"/>
    <cellStyle name="Comma 2 5 2 2 5 3 3 3" xfId="7253" xr:uid="{00000000-0005-0000-0000-0000ED290000}"/>
    <cellStyle name="Comma 2 5 2 2 5 3 4" xfId="10345" xr:uid="{00000000-0005-0000-0000-0000EE290000}"/>
    <cellStyle name="Comma 2 5 2 2 5 3 5" xfId="5383" xr:uid="{00000000-0005-0000-0000-0000EF290000}"/>
    <cellStyle name="Comma 2 5 2 2 5 4" xfId="587" xr:uid="{00000000-0005-0000-0000-0000F0290000}"/>
    <cellStyle name="Comma 2 5 2 2 5 4 2" xfId="2744" xr:uid="{00000000-0005-0000-0000-0000F1290000}"/>
    <cellStyle name="Comma 2 5 2 2 5 4 2 2" xfId="12039" xr:uid="{00000000-0005-0000-0000-0000F2290000}"/>
    <cellStyle name="Comma 2 5 2 2 5 4 2 3" xfId="8947" xr:uid="{00000000-0005-0000-0000-0000F3290000}"/>
    <cellStyle name="Comma 2 5 2 2 5 4 3" xfId="3679" xr:uid="{00000000-0005-0000-0000-0000F4290000}"/>
    <cellStyle name="Comma 2 5 2 2 5 4 3 2" xfId="12974" xr:uid="{00000000-0005-0000-0000-0000F5290000}"/>
    <cellStyle name="Comma 2 5 2 2 5 4 3 3" xfId="6790" xr:uid="{00000000-0005-0000-0000-0000F6290000}"/>
    <cellStyle name="Comma 2 5 2 2 5 4 4" xfId="9882" xr:uid="{00000000-0005-0000-0000-0000F7290000}"/>
    <cellStyle name="Comma 2 5 2 2 5 4 5" xfId="5855" xr:uid="{00000000-0005-0000-0000-0000F8290000}"/>
    <cellStyle name="Comma 2 5 2 2 5 5" xfId="1809" xr:uid="{00000000-0005-0000-0000-0000F9290000}"/>
    <cellStyle name="Comma 2 5 2 2 5 5 2" xfId="11104" xr:uid="{00000000-0005-0000-0000-0000FA290000}"/>
    <cellStyle name="Comma 2 5 2 2 5 5 3" xfId="8012" xr:uid="{00000000-0005-0000-0000-0000FB290000}"/>
    <cellStyle name="Comma 2 5 2 2 5 6" xfId="3207" xr:uid="{00000000-0005-0000-0000-0000FC290000}"/>
    <cellStyle name="Comma 2 5 2 2 5 6 2" xfId="12502" xr:uid="{00000000-0005-0000-0000-0000FD290000}"/>
    <cellStyle name="Comma 2 5 2 2 5 6 3" xfId="6318" xr:uid="{00000000-0005-0000-0000-0000FE290000}"/>
    <cellStyle name="Comma 2 5 2 2 5 7" xfId="9410" xr:uid="{00000000-0005-0000-0000-0000FF290000}"/>
    <cellStyle name="Comma 2 5 2 2 5 8" xfId="4920" xr:uid="{00000000-0005-0000-0000-0000002A0000}"/>
    <cellStyle name="Comma 2 5 2 2 6" xfId="652" xr:uid="{00000000-0005-0000-0000-0000012A0000}"/>
    <cellStyle name="Comma 2 5 2 2 6 2" xfId="1300" xr:uid="{00000000-0005-0000-0000-0000022A0000}"/>
    <cellStyle name="Comma 2 5 2 2 6 2 2" xfId="2809" xr:uid="{00000000-0005-0000-0000-0000032A0000}"/>
    <cellStyle name="Comma 2 5 2 2 6 2 2 2" xfId="12104" xr:uid="{00000000-0005-0000-0000-0000042A0000}"/>
    <cellStyle name="Comma 2 5 2 2 6 2 2 3" xfId="9012" xr:uid="{00000000-0005-0000-0000-0000052A0000}"/>
    <cellStyle name="Comma 2 5 2 2 6 2 3" xfId="4392" xr:uid="{00000000-0005-0000-0000-0000062A0000}"/>
    <cellStyle name="Comma 2 5 2 2 6 2 3 2" xfId="13687" xr:uid="{00000000-0005-0000-0000-0000072A0000}"/>
    <cellStyle name="Comma 2 5 2 2 6 2 3 3" xfId="7503" xr:uid="{00000000-0005-0000-0000-0000082A0000}"/>
    <cellStyle name="Comma 2 5 2 2 6 2 4" xfId="10595" xr:uid="{00000000-0005-0000-0000-0000092A0000}"/>
    <cellStyle name="Comma 2 5 2 2 6 2 5" xfId="5920" xr:uid="{00000000-0005-0000-0000-00000A2A0000}"/>
    <cellStyle name="Comma 2 5 2 2 6 3" xfId="1874" xr:uid="{00000000-0005-0000-0000-00000B2A0000}"/>
    <cellStyle name="Comma 2 5 2 2 6 3 2" xfId="11169" xr:uid="{00000000-0005-0000-0000-00000C2A0000}"/>
    <cellStyle name="Comma 2 5 2 2 6 3 3" xfId="8077" xr:uid="{00000000-0005-0000-0000-00000D2A0000}"/>
    <cellStyle name="Comma 2 5 2 2 6 4" xfId="3744" xr:uid="{00000000-0005-0000-0000-00000E2A0000}"/>
    <cellStyle name="Comma 2 5 2 2 6 4 2" xfId="13039" xr:uid="{00000000-0005-0000-0000-00000F2A0000}"/>
    <cellStyle name="Comma 2 5 2 2 6 4 3" xfId="6855" xr:uid="{00000000-0005-0000-0000-0000102A0000}"/>
    <cellStyle name="Comma 2 5 2 2 6 5" xfId="9947" xr:uid="{00000000-0005-0000-0000-0000112A0000}"/>
    <cellStyle name="Comma 2 5 2 2 6 6" xfId="4985" xr:uid="{00000000-0005-0000-0000-0000122A0000}"/>
    <cellStyle name="Comma 2 5 2 2 7" xfId="976" xr:uid="{00000000-0005-0000-0000-0000132A0000}"/>
    <cellStyle name="Comma 2 5 2 2 7 2" xfId="2198" xr:uid="{00000000-0005-0000-0000-0000142A0000}"/>
    <cellStyle name="Comma 2 5 2 2 7 2 2" xfId="11493" xr:uid="{00000000-0005-0000-0000-0000152A0000}"/>
    <cellStyle name="Comma 2 5 2 2 7 2 3" xfId="8401" xr:uid="{00000000-0005-0000-0000-0000162A0000}"/>
    <cellStyle name="Comma 2 5 2 2 7 3" xfId="4068" xr:uid="{00000000-0005-0000-0000-0000172A0000}"/>
    <cellStyle name="Comma 2 5 2 2 7 3 2" xfId="13363" xr:uid="{00000000-0005-0000-0000-0000182A0000}"/>
    <cellStyle name="Comma 2 5 2 2 7 3 3" xfId="7179" xr:uid="{00000000-0005-0000-0000-0000192A0000}"/>
    <cellStyle name="Comma 2 5 2 2 7 4" xfId="10271" xr:uid="{00000000-0005-0000-0000-00001A2A0000}"/>
    <cellStyle name="Comma 2 5 2 2 7 5" xfId="5309" xr:uid="{00000000-0005-0000-0000-00001B2A0000}"/>
    <cellStyle name="Comma 2 5 2 2 8" xfId="382" xr:uid="{00000000-0005-0000-0000-00001C2A0000}"/>
    <cellStyle name="Comma 2 5 2 2 8 2" xfId="2539" xr:uid="{00000000-0005-0000-0000-00001D2A0000}"/>
    <cellStyle name="Comma 2 5 2 2 8 2 2" xfId="11834" xr:uid="{00000000-0005-0000-0000-00001E2A0000}"/>
    <cellStyle name="Comma 2 5 2 2 8 2 3" xfId="8742" xr:uid="{00000000-0005-0000-0000-00001F2A0000}"/>
    <cellStyle name="Comma 2 5 2 2 8 3" xfId="3474" xr:uid="{00000000-0005-0000-0000-0000202A0000}"/>
    <cellStyle name="Comma 2 5 2 2 8 3 2" xfId="12769" xr:uid="{00000000-0005-0000-0000-0000212A0000}"/>
    <cellStyle name="Comma 2 5 2 2 8 3 3" xfId="6585" xr:uid="{00000000-0005-0000-0000-0000222A0000}"/>
    <cellStyle name="Comma 2 5 2 2 8 4" xfId="9677" xr:uid="{00000000-0005-0000-0000-0000232A0000}"/>
    <cellStyle name="Comma 2 5 2 2 8 5" xfId="5650" xr:uid="{00000000-0005-0000-0000-0000242A0000}"/>
    <cellStyle name="Comma 2 5 2 2 9" xfId="1604" xr:uid="{00000000-0005-0000-0000-0000252A0000}"/>
    <cellStyle name="Comma 2 5 2 2 9 2" xfId="10899" xr:uid="{00000000-0005-0000-0000-0000262A0000}"/>
    <cellStyle name="Comma 2 5 2 2 9 3" xfId="7807" xr:uid="{00000000-0005-0000-0000-0000272A0000}"/>
    <cellStyle name="Comma 2 5 2 3" xfId="60" xr:uid="{00000000-0005-0000-0000-0000282A0000}"/>
    <cellStyle name="Comma 2 5 2 3 10" xfId="9355" xr:uid="{00000000-0005-0000-0000-0000292A0000}"/>
    <cellStyle name="Comma 2 5 2 3 11" xfId="4733" xr:uid="{00000000-0005-0000-0000-00002A2A0000}"/>
    <cellStyle name="Comma 2 5 2 3 2" xfId="222" xr:uid="{00000000-0005-0000-0000-00002B2A0000}"/>
    <cellStyle name="Comma 2 5 2 3 2 2" xfId="833" xr:uid="{00000000-0005-0000-0000-00002C2A0000}"/>
    <cellStyle name="Comma 2 5 2 3 2 2 2" xfId="1444" xr:uid="{00000000-0005-0000-0000-00002D2A0000}"/>
    <cellStyle name="Comma 2 5 2 3 2 2 2 2" xfId="2990" xr:uid="{00000000-0005-0000-0000-00002E2A0000}"/>
    <cellStyle name="Comma 2 5 2 3 2 2 2 2 2" xfId="12285" xr:uid="{00000000-0005-0000-0000-00002F2A0000}"/>
    <cellStyle name="Comma 2 5 2 3 2 2 2 2 3" xfId="9193" xr:uid="{00000000-0005-0000-0000-0000302A0000}"/>
    <cellStyle name="Comma 2 5 2 3 2 2 2 3" xfId="4536" xr:uid="{00000000-0005-0000-0000-0000312A0000}"/>
    <cellStyle name="Comma 2 5 2 3 2 2 2 3 2" xfId="13831" xr:uid="{00000000-0005-0000-0000-0000322A0000}"/>
    <cellStyle name="Comma 2 5 2 3 2 2 2 3 3" xfId="7647" xr:uid="{00000000-0005-0000-0000-0000332A0000}"/>
    <cellStyle name="Comma 2 5 2 3 2 2 2 4" xfId="10739" xr:uid="{00000000-0005-0000-0000-0000342A0000}"/>
    <cellStyle name="Comma 2 5 2 3 2 2 2 5" xfId="6101" xr:uid="{00000000-0005-0000-0000-0000352A0000}"/>
    <cellStyle name="Comma 2 5 2 3 2 2 3" xfId="2055" xr:uid="{00000000-0005-0000-0000-0000362A0000}"/>
    <cellStyle name="Comma 2 5 2 3 2 2 3 2" xfId="11350" xr:uid="{00000000-0005-0000-0000-0000372A0000}"/>
    <cellStyle name="Comma 2 5 2 3 2 2 3 3" xfId="8258" xr:uid="{00000000-0005-0000-0000-0000382A0000}"/>
    <cellStyle name="Comma 2 5 2 3 2 2 4" xfId="3925" xr:uid="{00000000-0005-0000-0000-0000392A0000}"/>
    <cellStyle name="Comma 2 5 2 3 2 2 4 2" xfId="13220" xr:uid="{00000000-0005-0000-0000-00003A2A0000}"/>
    <cellStyle name="Comma 2 5 2 3 2 2 4 3" xfId="7036" xr:uid="{00000000-0005-0000-0000-00003B2A0000}"/>
    <cellStyle name="Comma 2 5 2 3 2 2 5" xfId="10128" xr:uid="{00000000-0005-0000-0000-00003C2A0000}"/>
    <cellStyle name="Comma 2 5 2 3 2 2 6" xfId="5166" xr:uid="{00000000-0005-0000-0000-00003D2A0000}"/>
    <cellStyle name="Comma 2 5 2 3 2 3" xfId="1157" xr:uid="{00000000-0005-0000-0000-00003E2A0000}"/>
    <cellStyle name="Comma 2 5 2 3 2 3 2" xfId="2379" xr:uid="{00000000-0005-0000-0000-00003F2A0000}"/>
    <cellStyle name="Comma 2 5 2 3 2 3 2 2" xfId="11674" xr:uid="{00000000-0005-0000-0000-0000402A0000}"/>
    <cellStyle name="Comma 2 5 2 3 2 3 2 3" xfId="8582" xr:uid="{00000000-0005-0000-0000-0000412A0000}"/>
    <cellStyle name="Comma 2 5 2 3 2 3 3" xfId="4249" xr:uid="{00000000-0005-0000-0000-0000422A0000}"/>
    <cellStyle name="Comma 2 5 2 3 2 3 3 2" xfId="13544" xr:uid="{00000000-0005-0000-0000-0000432A0000}"/>
    <cellStyle name="Comma 2 5 2 3 2 3 3 3" xfId="7360" xr:uid="{00000000-0005-0000-0000-0000442A0000}"/>
    <cellStyle name="Comma 2 5 2 3 2 3 4" xfId="10452" xr:uid="{00000000-0005-0000-0000-0000452A0000}"/>
    <cellStyle name="Comma 2 5 2 3 2 3 5" xfId="5490" xr:uid="{00000000-0005-0000-0000-0000462A0000}"/>
    <cellStyle name="Comma 2 5 2 3 2 4" xfId="562" xr:uid="{00000000-0005-0000-0000-0000472A0000}"/>
    <cellStyle name="Comma 2 5 2 3 2 4 2" xfId="2719" xr:uid="{00000000-0005-0000-0000-0000482A0000}"/>
    <cellStyle name="Comma 2 5 2 3 2 4 2 2" xfId="12014" xr:uid="{00000000-0005-0000-0000-0000492A0000}"/>
    <cellStyle name="Comma 2 5 2 3 2 4 2 3" xfId="8922" xr:uid="{00000000-0005-0000-0000-00004A2A0000}"/>
    <cellStyle name="Comma 2 5 2 3 2 4 3" xfId="3654" xr:uid="{00000000-0005-0000-0000-00004B2A0000}"/>
    <cellStyle name="Comma 2 5 2 3 2 4 3 2" xfId="12949" xr:uid="{00000000-0005-0000-0000-00004C2A0000}"/>
    <cellStyle name="Comma 2 5 2 3 2 4 3 3" xfId="6765" xr:uid="{00000000-0005-0000-0000-00004D2A0000}"/>
    <cellStyle name="Comma 2 5 2 3 2 4 4" xfId="9857" xr:uid="{00000000-0005-0000-0000-00004E2A0000}"/>
    <cellStyle name="Comma 2 5 2 3 2 4 5" xfId="5830" xr:uid="{00000000-0005-0000-0000-00004F2A0000}"/>
    <cellStyle name="Comma 2 5 2 3 2 5" xfId="1784" xr:uid="{00000000-0005-0000-0000-0000502A0000}"/>
    <cellStyle name="Comma 2 5 2 3 2 5 2" xfId="11079" xr:uid="{00000000-0005-0000-0000-0000512A0000}"/>
    <cellStyle name="Comma 2 5 2 3 2 5 3" xfId="7987" xr:uid="{00000000-0005-0000-0000-0000522A0000}"/>
    <cellStyle name="Comma 2 5 2 3 2 6" xfId="3314" xr:uid="{00000000-0005-0000-0000-0000532A0000}"/>
    <cellStyle name="Comma 2 5 2 3 2 6 2" xfId="12609" xr:uid="{00000000-0005-0000-0000-0000542A0000}"/>
    <cellStyle name="Comma 2 5 2 3 2 6 3" xfId="6425" xr:uid="{00000000-0005-0000-0000-0000552A0000}"/>
    <cellStyle name="Comma 2 5 2 3 2 7" xfId="9517" xr:uid="{00000000-0005-0000-0000-0000562A0000}"/>
    <cellStyle name="Comma 2 5 2 3 2 8" xfId="4895" xr:uid="{00000000-0005-0000-0000-0000572A0000}"/>
    <cellStyle name="Comma 2 5 2 3 3" xfId="295" xr:uid="{00000000-0005-0000-0000-0000582A0000}"/>
    <cellStyle name="Comma 2 5 2 3 3 2" xfId="906" xr:uid="{00000000-0005-0000-0000-0000592A0000}"/>
    <cellStyle name="Comma 2 5 2 3 3 2 2" xfId="1517" xr:uid="{00000000-0005-0000-0000-00005A2A0000}"/>
    <cellStyle name="Comma 2 5 2 3 3 2 2 2" xfId="3063" xr:uid="{00000000-0005-0000-0000-00005B2A0000}"/>
    <cellStyle name="Comma 2 5 2 3 3 2 2 2 2" xfId="12358" xr:uid="{00000000-0005-0000-0000-00005C2A0000}"/>
    <cellStyle name="Comma 2 5 2 3 3 2 2 2 3" xfId="9266" xr:uid="{00000000-0005-0000-0000-00005D2A0000}"/>
    <cellStyle name="Comma 2 5 2 3 3 2 2 3" xfId="4609" xr:uid="{00000000-0005-0000-0000-00005E2A0000}"/>
    <cellStyle name="Comma 2 5 2 3 3 2 2 3 2" xfId="13904" xr:uid="{00000000-0005-0000-0000-00005F2A0000}"/>
    <cellStyle name="Comma 2 5 2 3 3 2 2 3 3" xfId="7720" xr:uid="{00000000-0005-0000-0000-0000602A0000}"/>
    <cellStyle name="Comma 2 5 2 3 3 2 2 4" xfId="10812" xr:uid="{00000000-0005-0000-0000-0000612A0000}"/>
    <cellStyle name="Comma 2 5 2 3 3 2 2 5" xfId="6174" xr:uid="{00000000-0005-0000-0000-0000622A0000}"/>
    <cellStyle name="Comma 2 5 2 3 3 2 3" xfId="2128" xr:uid="{00000000-0005-0000-0000-0000632A0000}"/>
    <cellStyle name="Comma 2 5 2 3 3 2 3 2" xfId="11423" xr:uid="{00000000-0005-0000-0000-0000642A0000}"/>
    <cellStyle name="Comma 2 5 2 3 3 2 3 3" xfId="8331" xr:uid="{00000000-0005-0000-0000-0000652A0000}"/>
    <cellStyle name="Comma 2 5 2 3 3 2 4" xfId="3998" xr:uid="{00000000-0005-0000-0000-0000662A0000}"/>
    <cellStyle name="Comma 2 5 2 3 3 2 4 2" xfId="13293" xr:uid="{00000000-0005-0000-0000-0000672A0000}"/>
    <cellStyle name="Comma 2 5 2 3 3 2 4 3" xfId="7109" xr:uid="{00000000-0005-0000-0000-0000682A0000}"/>
    <cellStyle name="Comma 2 5 2 3 3 2 5" xfId="10201" xr:uid="{00000000-0005-0000-0000-0000692A0000}"/>
    <cellStyle name="Comma 2 5 2 3 3 2 6" xfId="5239" xr:uid="{00000000-0005-0000-0000-00006A2A0000}"/>
    <cellStyle name="Comma 2 5 2 3 3 3" xfId="1230" xr:uid="{00000000-0005-0000-0000-00006B2A0000}"/>
    <cellStyle name="Comma 2 5 2 3 3 3 2" xfId="2452" xr:uid="{00000000-0005-0000-0000-00006C2A0000}"/>
    <cellStyle name="Comma 2 5 2 3 3 3 2 2" xfId="11747" xr:uid="{00000000-0005-0000-0000-00006D2A0000}"/>
    <cellStyle name="Comma 2 5 2 3 3 3 2 3" xfId="8655" xr:uid="{00000000-0005-0000-0000-00006E2A0000}"/>
    <cellStyle name="Comma 2 5 2 3 3 3 3" xfId="4322" xr:uid="{00000000-0005-0000-0000-00006F2A0000}"/>
    <cellStyle name="Comma 2 5 2 3 3 3 3 2" xfId="13617" xr:uid="{00000000-0005-0000-0000-0000702A0000}"/>
    <cellStyle name="Comma 2 5 2 3 3 3 3 3" xfId="7433" xr:uid="{00000000-0005-0000-0000-0000712A0000}"/>
    <cellStyle name="Comma 2 5 2 3 3 3 4" xfId="10525" xr:uid="{00000000-0005-0000-0000-0000722A0000}"/>
    <cellStyle name="Comma 2 5 2 3 3 3 5" xfId="5563" xr:uid="{00000000-0005-0000-0000-0000732A0000}"/>
    <cellStyle name="Comma 2 5 2 3 3 4" xfId="473" xr:uid="{00000000-0005-0000-0000-0000742A0000}"/>
    <cellStyle name="Comma 2 5 2 3 3 4 2" xfId="2630" xr:uid="{00000000-0005-0000-0000-0000752A0000}"/>
    <cellStyle name="Comma 2 5 2 3 3 4 2 2" xfId="11925" xr:uid="{00000000-0005-0000-0000-0000762A0000}"/>
    <cellStyle name="Comma 2 5 2 3 3 4 2 3" xfId="8833" xr:uid="{00000000-0005-0000-0000-0000772A0000}"/>
    <cellStyle name="Comma 2 5 2 3 3 4 3" xfId="3565" xr:uid="{00000000-0005-0000-0000-0000782A0000}"/>
    <cellStyle name="Comma 2 5 2 3 3 4 3 2" xfId="12860" xr:uid="{00000000-0005-0000-0000-0000792A0000}"/>
    <cellStyle name="Comma 2 5 2 3 3 4 3 3" xfId="6676" xr:uid="{00000000-0005-0000-0000-00007A2A0000}"/>
    <cellStyle name="Comma 2 5 2 3 3 4 4" xfId="9768" xr:uid="{00000000-0005-0000-0000-00007B2A0000}"/>
    <cellStyle name="Comma 2 5 2 3 3 4 5" xfId="5741" xr:uid="{00000000-0005-0000-0000-00007C2A0000}"/>
    <cellStyle name="Comma 2 5 2 3 3 5" xfId="1695" xr:uid="{00000000-0005-0000-0000-00007D2A0000}"/>
    <cellStyle name="Comma 2 5 2 3 3 5 2" xfId="10990" xr:uid="{00000000-0005-0000-0000-00007E2A0000}"/>
    <cellStyle name="Comma 2 5 2 3 3 5 3" xfId="7898" xr:uid="{00000000-0005-0000-0000-00007F2A0000}"/>
    <cellStyle name="Comma 2 5 2 3 3 6" xfId="3387" xr:uid="{00000000-0005-0000-0000-0000802A0000}"/>
    <cellStyle name="Comma 2 5 2 3 3 6 2" xfId="12682" xr:uid="{00000000-0005-0000-0000-0000812A0000}"/>
    <cellStyle name="Comma 2 5 2 3 3 6 3" xfId="6498" xr:uid="{00000000-0005-0000-0000-0000822A0000}"/>
    <cellStyle name="Comma 2 5 2 3 3 7" xfId="9590" xr:uid="{00000000-0005-0000-0000-0000832A0000}"/>
    <cellStyle name="Comma 2 5 2 3 3 8" xfId="4806" xr:uid="{00000000-0005-0000-0000-0000842A0000}"/>
    <cellStyle name="Comma 2 5 2 3 4" xfId="133" xr:uid="{00000000-0005-0000-0000-0000852A0000}"/>
    <cellStyle name="Comma 2 5 2 3 4 2" xfId="1068" xr:uid="{00000000-0005-0000-0000-0000862A0000}"/>
    <cellStyle name="Comma 2 5 2 3 4 2 2" xfId="2290" xr:uid="{00000000-0005-0000-0000-0000872A0000}"/>
    <cellStyle name="Comma 2 5 2 3 4 2 2 2" xfId="11585" xr:uid="{00000000-0005-0000-0000-0000882A0000}"/>
    <cellStyle name="Comma 2 5 2 3 4 2 2 3" xfId="8493" xr:uid="{00000000-0005-0000-0000-0000892A0000}"/>
    <cellStyle name="Comma 2 5 2 3 4 2 3" xfId="4160" xr:uid="{00000000-0005-0000-0000-00008A2A0000}"/>
    <cellStyle name="Comma 2 5 2 3 4 2 3 2" xfId="13455" xr:uid="{00000000-0005-0000-0000-00008B2A0000}"/>
    <cellStyle name="Comma 2 5 2 3 4 2 3 3" xfId="7271" xr:uid="{00000000-0005-0000-0000-00008C2A0000}"/>
    <cellStyle name="Comma 2 5 2 3 4 2 4" xfId="10363" xr:uid="{00000000-0005-0000-0000-00008D2A0000}"/>
    <cellStyle name="Comma 2 5 2 3 4 2 5" xfId="5401" xr:uid="{00000000-0005-0000-0000-00008E2A0000}"/>
    <cellStyle name="Comma 2 5 2 3 4 3" xfId="744" xr:uid="{00000000-0005-0000-0000-00008F2A0000}"/>
    <cellStyle name="Comma 2 5 2 3 4 3 2" xfId="2901" xr:uid="{00000000-0005-0000-0000-0000902A0000}"/>
    <cellStyle name="Comma 2 5 2 3 4 3 2 2" xfId="12196" xr:uid="{00000000-0005-0000-0000-0000912A0000}"/>
    <cellStyle name="Comma 2 5 2 3 4 3 2 3" xfId="9104" xr:uid="{00000000-0005-0000-0000-0000922A0000}"/>
    <cellStyle name="Comma 2 5 2 3 4 3 3" xfId="3836" xr:uid="{00000000-0005-0000-0000-0000932A0000}"/>
    <cellStyle name="Comma 2 5 2 3 4 3 3 2" xfId="13131" xr:uid="{00000000-0005-0000-0000-0000942A0000}"/>
    <cellStyle name="Comma 2 5 2 3 4 3 3 3" xfId="6947" xr:uid="{00000000-0005-0000-0000-0000952A0000}"/>
    <cellStyle name="Comma 2 5 2 3 4 3 4" xfId="10039" xr:uid="{00000000-0005-0000-0000-0000962A0000}"/>
    <cellStyle name="Comma 2 5 2 3 4 3 5" xfId="6012" xr:uid="{00000000-0005-0000-0000-0000972A0000}"/>
    <cellStyle name="Comma 2 5 2 3 4 4" xfId="1966" xr:uid="{00000000-0005-0000-0000-0000982A0000}"/>
    <cellStyle name="Comma 2 5 2 3 4 4 2" xfId="11261" xr:uid="{00000000-0005-0000-0000-0000992A0000}"/>
    <cellStyle name="Comma 2 5 2 3 4 4 3" xfId="8169" xr:uid="{00000000-0005-0000-0000-00009A2A0000}"/>
    <cellStyle name="Comma 2 5 2 3 4 5" xfId="3225" xr:uid="{00000000-0005-0000-0000-00009B2A0000}"/>
    <cellStyle name="Comma 2 5 2 3 4 5 2" xfId="12520" xr:uid="{00000000-0005-0000-0000-00009C2A0000}"/>
    <cellStyle name="Comma 2 5 2 3 4 5 3" xfId="6336" xr:uid="{00000000-0005-0000-0000-00009D2A0000}"/>
    <cellStyle name="Comma 2 5 2 3 4 6" xfId="9428" xr:uid="{00000000-0005-0000-0000-00009E2A0000}"/>
    <cellStyle name="Comma 2 5 2 3 4 7" xfId="5077" xr:uid="{00000000-0005-0000-0000-00009F2A0000}"/>
    <cellStyle name="Comma 2 5 2 3 5" xfId="671" xr:uid="{00000000-0005-0000-0000-0000A02A0000}"/>
    <cellStyle name="Comma 2 5 2 3 5 2" xfId="1319" xr:uid="{00000000-0005-0000-0000-0000A12A0000}"/>
    <cellStyle name="Comma 2 5 2 3 5 2 2" xfId="2828" xr:uid="{00000000-0005-0000-0000-0000A22A0000}"/>
    <cellStyle name="Comma 2 5 2 3 5 2 2 2" xfId="12123" xr:uid="{00000000-0005-0000-0000-0000A32A0000}"/>
    <cellStyle name="Comma 2 5 2 3 5 2 2 3" xfId="9031" xr:uid="{00000000-0005-0000-0000-0000A42A0000}"/>
    <cellStyle name="Comma 2 5 2 3 5 2 3" xfId="4411" xr:uid="{00000000-0005-0000-0000-0000A52A0000}"/>
    <cellStyle name="Comma 2 5 2 3 5 2 3 2" xfId="13706" xr:uid="{00000000-0005-0000-0000-0000A62A0000}"/>
    <cellStyle name="Comma 2 5 2 3 5 2 3 3" xfId="7522" xr:uid="{00000000-0005-0000-0000-0000A72A0000}"/>
    <cellStyle name="Comma 2 5 2 3 5 2 4" xfId="10614" xr:uid="{00000000-0005-0000-0000-0000A82A0000}"/>
    <cellStyle name="Comma 2 5 2 3 5 2 5" xfId="5939" xr:uid="{00000000-0005-0000-0000-0000A92A0000}"/>
    <cellStyle name="Comma 2 5 2 3 5 3" xfId="1893" xr:uid="{00000000-0005-0000-0000-0000AA2A0000}"/>
    <cellStyle name="Comma 2 5 2 3 5 3 2" xfId="11188" xr:uid="{00000000-0005-0000-0000-0000AB2A0000}"/>
    <cellStyle name="Comma 2 5 2 3 5 3 3" xfId="8096" xr:uid="{00000000-0005-0000-0000-0000AC2A0000}"/>
    <cellStyle name="Comma 2 5 2 3 5 4" xfId="3763" xr:uid="{00000000-0005-0000-0000-0000AD2A0000}"/>
    <cellStyle name="Comma 2 5 2 3 5 4 2" xfId="13058" xr:uid="{00000000-0005-0000-0000-0000AE2A0000}"/>
    <cellStyle name="Comma 2 5 2 3 5 4 3" xfId="6874" xr:uid="{00000000-0005-0000-0000-0000AF2A0000}"/>
    <cellStyle name="Comma 2 5 2 3 5 5" xfId="9966" xr:uid="{00000000-0005-0000-0000-0000B02A0000}"/>
    <cellStyle name="Comma 2 5 2 3 5 6" xfId="5004" xr:uid="{00000000-0005-0000-0000-0000B12A0000}"/>
    <cellStyle name="Comma 2 5 2 3 6" xfId="995" xr:uid="{00000000-0005-0000-0000-0000B22A0000}"/>
    <cellStyle name="Comma 2 5 2 3 6 2" xfId="2217" xr:uid="{00000000-0005-0000-0000-0000B32A0000}"/>
    <cellStyle name="Comma 2 5 2 3 6 2 2" xfId="11512" xr:uid="{00000000-0005-0000-0000-0000B42A0000}"/>
    <cellStyle name="Comma 2 5 2 3 6 2 3" xfId="8420" xr:uid="{00000000-0005-0000-0000-0000B52A0000}"/>
    <cellStyle name="Comma 2 5 2 3 6 3" xfId="4087" xr:uid="{00000000-0005-0000-0000-0000B62A0000}"/>
    <cellStyle name="Comma 2 5 2 3 6 3 2" xfId="13382" xr:uid="{00000000-0005-0000-0000-0000B72A0000}"/>
    <cellStyle name="Comma 2 5 2 3 6 3 3" xfId="7198" xr:uid="{00000000-0005-0000-0000-0000B82A0000}"/>
    <cellStyle name="Comma 2 5 2 3 6 4" xfId="10290" xr:uid="{00000000-0005-0000-0000-0000B92A0000}"/>
    <cellStyle name="Comma 2 5 2 3 6 5" xfId="5328" xr:uid="{00000000-0005-0000-0000-0000BA2A0000}"/>
    <cellStyle name="Comma 2 5 2 3 7" xfId="400" xr:uid="{00000000-0005-0000-0000-0000BB2A0000}"/>
    <cellStyle name="Comma 2 5 2 3 7 2" xfId="2557" xr:uid="{00000000-0005-0000-0000-0000BC2A0000}"/>
    <cellStyle name="Comma 2 5 2 3 7 2 2" xfId="11852" xr:uid="{00000000-0005-0000-0000-0000BD2A0000}"/>
    <cellStyle name="Comma 2 5 2 3 7 2 3" xfId="8760" xr:uid="{00000000-0005-0000-0000-0000BE2A0000}"/>
    <cellStyle name="Comma 2 5 2 3 7 3" xfId="3492" xr:uid="{00000000-0005-0000-0000-0000BF2A0000}"/>
    <cellStyle name="Comma 2 5 2 3 7 3 2" xfId="12787" xr:uid="{00000000-0005-0000-0000-0000C02A0000}"/>
    <cellStyle name="Comma 2 5 2 3 7 3 3" xfId="6603" xr:uid="{00000000-0005-0000-0000-0000C12A0000}"/>
    <cellStyle name="Comma 2 5 2 3 7 4" xfId="9695" xr:uid="{00000000-0005-0000-0000-0000C22A0000}"/>
    <cellStyle name="Comma 2 5 2 3 7 5" xfId="5668" xr:uid="{00000000-0005-0000-0000-0000C32A0000}"/>
    <cellStyle name="Comma 2 5 2 3 8" xfId="1622" xr:uid="{00000000-0005-0000-0000-0000C42A0000}"/>
    <cellStyle name="Comma 2 5 2 3 8 2" xfId="10917" xr:uid="{00000000-0005-0000-0000-0000C52A0000}"/>
    <cellStyle name="Comma 2 5 2 3 8 3" xfId="7825" xr:uid="{00000000-0005-0000-0000-0000C62A0000}"/>
    <cellStyle name="Comma 2 5 2 3 9" xfId="3152" xr:uid="{00000000-0005-0000-0000-0000C72A0000}"/>
    <cellStyle name="Comma 2 5 2 3 9 2" xfId="12447" xr:uid="{00000000-0005-0000-0000-0000C82A0000}"/>
    <cellStyle name="Comma 2 5 2 3 9 3" xfId="6263" xr:uid="{00000000-0005-0000-0000-0000C92A0000}"/>
    <cellStyle name="Comma 2 5 2 4" xfId="186" xr:uid="{00000000-0005-0000-0000-0000CA2A0000}"/>
    <cellStyle name="Comma 2 5 2 4 2" xfId="329" xr:uid="{00000000-0005-0000-0000-0000CB2A0000}"/>
    <cellStyle name="Comma 2 5 2 4 2 2" xfId="940" xr:uid="{00000000-0005-0000-0000-0000CC2A0000}"/>
    <cellStyle name="Comma 2 5 2 4 2 2 2" xfId="1551" xr:uid="{00000000-0005-0000-0000-0000CD2A0000}"/>
    <cellStyle name="Comma 2 5 2 4 2 2 2 2" xfId="3097" xr:uid="{00000000-0005-0000-0000-0000CE2A0000}"/>
    <cellStyle name="Comma 2 5 2 4 2 2 2 2 2" xfId="12392" xr:uid="{00000000-0005-0000-0000-0000CF2A0000}"/>
    <cellStyle name="Comma 2 5 2 4 2 2 2 2 3" xfId="9300" xr:uid="{00000000-0005-0000-0000-0000D02A0000}"/>
    <cellStyle name="Comma 2 5 2 4 2 2 2 3" xfId="4643" xr:uid="{00000000-0005-0000-0000-0000D12A0000}"/>
    <cellStyle name="Comma 2 5 2 4 2 2 2 3 2" xfId="13938" xr:uid="{00000000-0005-0000-0000-0000D22A0000}"/>
    <cellStyle name="Comma 2 5 2 4 2 2 2 3 3" xfId="7754" xr:uid="{00000000-0005-0000-0000-0000D32A0000}"/>
    <cellStyle name="Comma 2 5 2 4 2 2 2 4" xfId="10846" xr:uid="{00000000-0005-0000-0000-0000D42A0000}"/>
    <cellStyle name="Comma 2 5 2 4 2 2 2 5" xfId="6208" xr:uid="{00000000-0005-0000-0000-0000D52A0000}"/>
    <cellStyle name="Comma 2 5 2 4 2 2 3" xfId="2162" xr:uid="{00000000-0005-0000-0000-0000D62A0000}"/>
    <cellStyle name="Comma 2 5 2 4 2 2 3 2" xfId="11457" xr:uid="{00000000-0005-0000-0000-0000D72A0000}"/>
    <cellStyle name="Comma 2 5 2 4 2 2 3 3" xfId="8365" xr:uid="{00000000-0005-0000-0000-0000D82A0000}"/>
    <cellStyle name="Comma 2 5 2 4 2 2 4" xfId="4032" xr:uid="{00000000-0005-0000-0000-0000D92A0000}"/>
    <cellStyle name="Comma 2 5 2 4 2 2 4 2" xfId="13327" xr:uid="{00000000-0005-0000-0000-0000DA2A0000}"/>
    <cellStyle name="Comma 2 5 2 4 2 2 4 3" xfId="7143" xr:uid="{00000000-0005-0000-0000-0000DB2A0000}"/>
    <cellStyle name="Comma 2 5 2 4 2 2 5" xfId="10235" xr:uid="{00000000-0005-0000-0000-0000DC2A0000}"/>
    <cellStyle name="Comma 2 5 2 4 2 2 6" xfId="5273" xr:uid="{00000000-0005-0000-0000-0000DD2A0000}"/>
    <cellStyle name="Comma 2 5 2 4 2 3" xfId="1264" xr:uid="{00000000-0005-0000-0000-0000DE2A0000}"/>
    <cellStyle name="Comma 2 5 2 4 2 3 2" xfId="2486" xr:uid="{00000000-0005-0000-0000-0000DF2A0000}"/>
    <cellStyle name="Comma 2 5 2 4 2 3 2 2" xfId="11781" xr:uid="{00000000-0005-0000-0000-0000E02A0000}"/>
    <cellStyle name="Comma 2 5 2 4 2 3 2 3" xfId="8689" xr:uid="{00000000-0005-0000-0000-0000E12A0000}"/>
    <cellStyle name="Comma 2 5 2 4 2 3 3" xfId="4356" xr:uid="{00000000-0005-0000-0000-0000E22A0000}"/>
    <cellStyle name="Comma 2 5 2 4 2 3 3 2" xfId="13651" xr:uid="{00000000-0005-0000-0000-0000E32A0000}"/>
    <cellStyle name="Comma 2 5 2 4 2 3 3 3" xfId="7467" xr:uid="{00000000-0005-0000-0000-0000E42A0000}"/>
    <cellStyle name="Comma 2 5 2 4 2 3 4" xfId="10559" xr:uid="{00000000-0005-0000-0000-0000E52A0000}"/>
    <cellStyle name="Comma 2 5 2 4 2 3 5" xfId="5597" xr:uid="{00000000-0005-0000-0000-0000E62A0000}"/>
    <cellStyle name="Comma 2 5 2 4 2 4" xfId="526" xr:uid="{00000000-0005-0000-0000-0000E72A0000}"/>
    <cellStyle name="Comma 2 5 2 4 2 4 2" xfId="2683" xr:uid="{00000000-0005-0000-0000-0000E82A0000}"/>
    <cellStyle name="Comma 2 5 2 4 2 4 2 2" xfId="11978" xr:uid="{00000000-0005-0000-0000-0000E92A0000}"/>
    <cellStyle name="Comma 2 5 2 4 2 4 2 3" xfId="8886" xr:uid="{00000000-0005-0000-0000-0000EA2A0000}"/>
    <cellStyle name="Comma 2 5 2 4 2 4 3" xfId="3618" xr:uid="{00000000-0005-0000-0000-0000EB2A0000}"/>
    <cellStyle name="Comma 2 5 2 4 2 4 3 2" xfId="12913" xr:uid="{00000000-0005-0000-0000-0000EC2A0000}"/>
    <cellStyle name="Comma 2 5 2 4 2 4 3 3" xfId="6729" xr:uid="{00000000-0005-0000-0000-0000ED2A0000}"/>
    <cellStyle name="Comma 2 5 2 4 2 4 4" xfId="9821" xr:uid="{00000000-0005-0000-0000-0000EE2A0000}"/>
    <cellStyle name="Comma 2 5 2 4 2 4 5" xfId="5794" xr:uid="{00000000-0005-0000-0000-0000EF2A0000}"/>
    <cellStyle name="Comma 2 5 2 4 2 5" xfId="1748" xr:uid="{00000000-0005-0000-0000-0000F02A0000}"/>
    <cellStyle name="Comma 2 5 2 4 2 5 2" xfId="11043" xr:uid="{00000000-0005-0000-0000-0000F12A0000}"/>
    <cellStyle name="Comma 2 5 2 4 2 5 3" xfId="7951" xr:uid="{00000000-0005-0000-0000-0000F22A0000}"/>
    <cellStyle name="Comma 2 5 2 4 2 6" xfId="3421" xr:uid="{00000000-0005-0000-0000-0000F32A0000}"/>
    <cellStyle name="Comma 2 5 2 4 2 6 2" xfId="12716" xr:uid="{00000000-0005-0000-0000-0000F42A0000}"/>
    <cellStyle name="Comma 2 5 2 4 2 6 3" xfId="6532" xr:uid="{00000000-0005-0000-0000-0000F52A0000}"/>
    <cellStyle name="Comma 2 5 2 4 2 7" xfId="9624" xr:uid="{00000000-0005-0000-0000-0000F62A0000}"/>
    <cellStyle name="Comma 2 5 2 4 2 8" xfId="4859" xr:uid="{00000000-0005-0000-0000-0000F72A0000}"/>
    <cellStyle name="Comma 2 5 2 4 3" xfId="797" xr:uid="{00000000-0005-0000-0000-0000F82A0000}"/>
    <cellStyle name="Comma 2 5 2 4 3 2" xfId="1408" xr:uid="{00000000-0005-0000-0000-0000F92A0000}"/>
    <cellStyle name="Comma 2 5 2 4 3 2 2" xfId="2954" xr:uid="{00000000-0005-0000-0000-0000FA2A0000}"/>
    <cellStyle name="Comma 2 5 2 4 3 2 2 2" xfId="12249" xr:uid="{00000000-0005-0000-0000-0000FB2A0000}"/>
    <cellStyle name="Comma 2 5 2 4 3 2 2 3" xfId="9157" xr:uid="{00000000-0005-0000-0000-0000FC2A0000}"/>
    <cellStyle name="Comma 2 5 2 4 3 2 3" xfId="4500" xr:uid="{00000000-0005-0000-0000-0000FD2A0000}"/>
    <cellStyle name="Comma 2 5 2 4 3 2 3 2" xfId="13795" xr:uid="{00000000-0005-0000-0000-0000FE2A0000}"/>
    <cellStyle name="Comma 2 5 2 4 3 2 3 3" xfId="7611" xr:uid="{00000000-0005-0000-0000-0000FF2A0000}"/>
    <cellStyle name="Comma 2 5 2 4 3 2 4" xfId="10703" xr:uid="{00000000-0005-0000-0000-0000002B0000}"/>
    <cellStyle name="Comma 2 5 2 4 3 2 5" xfId="6065" xr:uid="{00000000-0005-0000-0000-0000012B0000}"/>
    <cellStyle name="Comma 2 5 2 4 3 3" xfId="2019" xr:uid="{00000000-0005-0000-0000-0000022B0000}"/>
    <cellStyle name="Comma 2 5 2 4 3 3 2" xfId="11314" xr:uid="{00000000-0005-0000-0000-0000032B0000}"/>
    <cellStyle name="Comma 2 5 2 4 3 3 3" xfId="8222" xr:uid="{00000000-0005-0000-0000-0000042B0000}"/>
    <cellStyle name="Comma 2 5 2 4 3 4" xfId="3889" xr:uid="{00000000-0005-0000-0000-0000052B0000}"/>
    <cellStyle name="Comma 2 5 2 4 3 4 2" xfId="13184" xr:uid="{00000000-0005-0000-0000-0000062B0000}"/>
    <cellStyle name="Comma 2 5 2 4 3 4 3" xfId="7000" xr:uid="{00000000-0005-0000-0000-0000072B0000}"/>
    <cellStyle name="Comma 2 5 2 4 3 5" xfId="10092" xr:uid="{00000000-0005-0000-0000-0000082B0000}"/>
    <cellStyle name="Comma 2 5 2 4 3 6" xfId="5130" xr:uid="{00000000-0005-0000-0000-0000092B0000}"/>
    <cellStyle name="Comma 2 5 2 4 4" xfId="1121" xr:uid="{00000000-0005-0000-0000-00000A2B0000}"/>
    <cellStyle name="Comma 2 5 2 4 4 2" xfId="2343" xr:uid="{00000000-0005-0000-0000-00000B2B0000}"/>
    <cellStyle name="Comma 2 5 2 4 4 2 2" xfId="11638" xr:uid="{00000000-0005-0000-0000-00000C2B0000}"/>
    <cellStyle name="Comma 2 5 2 4 4 2 3" xfId="8546" xr:uid="{00000000-0005-0000-0000-00000D2B0000}"/>
    <cellStyle name="Comma 2 5 2 4 4 3" xfId="4213" xr:uid="{00000000-0005-0000-0000-00000E2B0000}"/>
    <cellStyle name="Comma 2 5 2 4 4 3 2" xfId="13508" xr:uid="{00000000-0005-0000-0000-00000F2B0000}"/>
    <cellStyle name="Comma 2 5 2 4 4 3 3" xfId="7324" xr:uid="{00000000-0005-0000-0000-0000102B0000}"/>
    <cellStyle name="Comma 2 5 2 4 4 4" xfId="10416" xr:uid="{00000000-0005-0000-0000-0000112B0000}"/>
    <cellStyle name="Comma 2 5 2 4 4 5" xfId="5454" xr:uid="{00000000-0005-0000-0000-0000122B0000}"/>
    <cellStyle name="Comma 2 5 2 4 5" xfId="364" xr:uid="{00000000-0005-0000-0000-0000132B0000}"/>
    <cellStyle name="Comma 2 5 2 4 5 2" xfId="2521" xr:uid="{00000000-0005-0000-0000-0000142B0000}"/>
    <cellStyle name="Comma 2 5 2 4 5 2 2" xfId="11816" xr:uid="{00000000-0005-0000-0000-0000152B0000}"/>
    <cellStyle name="Comma 2 5 2 4 5 2 3" xfId="8724" xr:uid="{00000000-0005-0000-0000-0000162B0000}"/>
    <cellStyle name="Comma 2 5 2 4 5 3" xfId="3456" xr:uid="{00000000-0005-0000-0000-0000172B0000}"/>
    <cellStyle name="Comma 2 5 2 4 5 3 2" xfId="12751" xr:uid="{00000000-0005-0000-0000-0000182B0000}"/>
    <cellStyle name="Comma 2 5 2 4 5 3 3" xfId="6567" xr:uid="{00000000-0005-0000-0000-0000192B0000}"/>
    <cellStyle name="Comma 2 5 2 4 5 4" xfId="9659" xr:uid="{00000000-0005-0000-0000-00001A2B0000}"/>
    <cellStyle name="Comma 2 5 2 4 5 5" xfId="5632" xr:uid="{00000000-0005-0000-0000-00001B2B0000}"/>
    <cellStyle name="Comma 2 5 2 4 6" xfId="1586" xr:uid="{00000000-0005-0000-0000-00001C2B0000}"/>
    <cellStyle name="Comma 2 5 2 4 6 2" xfId="10881" xr:uid="{00000000-0005-0000-0000-00001D2B0000}"/>
    <cellStyle name="Comma 2 5 2 4 6 3" xfId="7789" xr:uid="{00000000-0005-0000-0000-00001E2B0000}"/>
    <cellStyle name="Comma 2 5 2 4 7" xfId="3278" xr:uid="{00000000-0005-0000-0000-00001F2B0000}"/>
    <cellStyle name="Comma 2 5 2 4 7 2" xfId="12573" xr:uid="{00000000-0005-0000-0000-0000202B0000}"/>
    <cellStyle name="Comma 2 5 2 4 7 3" xfId="6389" xr:uid="{00000000-0005-0000-0000-0000212B0000}"/>
    <cellStyle name="Comma 2 5 2 4 8" xfId="9481" xr:uid="{00000000-0005-0000-0000-0000222B0000}"/>
    <cellStyle name="Comma 2 5 2 4 9" xfId="4697" xr:uid="{00000000-0005-0000-0000-0000232B0000}"/>
    <cellStyle name="Comma 2 5 2 5" xfId="167" xr:uid="{00000000-0005-0000-0000-0000242B0000}"/>
    <cellStyle name="Comma 2 5 2 5 2" xfId="778" xr:uid="{00000000-0005-0000-0000-0000252B0000}"/>
    <cellStyle name="Comma 2 5 2 5 2 2" xfId="1389" xr:uid="{00000000-0005-0000-0000-0000262B0000}"/>
    <cellStyle name="Comma 2 5 2 5 2 2 2" xfId="2935" xr:uid="{00000000-0005-0000-0000-0000272B0000}"/>
    <cellStyle name="Comma 2 5 2 5 2 2 2 2" xfId="12230" xr:uid="{00000000-0005-0000-0000-0000282B0000}"/>
    <cellStyle name="Comma 2 5 2 5 2 2 2 3" xfId="9138" xr:uid="{00000000-0005-0000-0000-0000292B0000}"/>
    <cellStyle name="Comma 2 5 2 5 2 2 3" xfId="4481" xr:uid="{00000000-0005-0000-0000-00002A2B0000}"/>
    <cellStyle name="Comma 2 5 2 5 2 2 3 2" xfId="13776" xr:uid="{00000000-0005-0000-0000-00002B2B0000}"/>
    <cellStyle name="Comma 2 5 2 5 2 2 3 3" xfId="7592" xr:uid="{00000000-0005-0000-0000-00002C2B0000}"/>
    <cellStyle name="Comma 2 5 2 5 2 2 4" xfId="10684" xr:uid="{00000000-0005-0000-0000-00002D2B0000}"/>
    <cellStyle name="Comma 2 5 2 5 2 2 5" xfId="6046" xr:uid="{00000000-0005-0000-0000-00002E2B0000}"/>
    <cellStyle name="Comma 2 5 2 5 2 3" xfId="2000" xr:uid="{00000000-0005-0000-0000-00002F2B0000}"/>
    <cellStyle name="Comma 2 5 2 5 2 3 2" xfId="11295" xr:uid="{00000000-0005-0000-0000-0000302B0000}"/>
    <cellStyle name="Comma 2 5 2 5 2 3 3" xfId="8203" xr:uid="{00000000-0005-0000-0000-0000312B0000}"/>
    <cellStyle name="Comma 2 5 2 5 2 4" xfId="3870" xr:uid="{00000000-0005-0000-0000-0000322B0000}"/>
    <cellStyle name="Comma 2 5 2 5 2 4 2" xfId="13165" xr:uid="{00000000-0005-0000-0000-0000332B0000}"/>
    <cellStyle name="Comma 2 5 2 5 2 4 3" xfId="6981" xr:uid="{00000000-0005-0000-0000-0000342B0000}"/>
    <cellStyle name="Comma 2 5 2 5 2 5" xfId="10073" xr:uid="{00000000-0005-0000-0000-0000352B0000}"/>
    <cellStyle name="Comma 2 5 2 5 2 6" xfId="5111" xr:uid="{00000000-0005-0000-0000-0000362B0000}"/>
    <cellStyle name="Comma 2 5 2 5 3" xfId="1102" xr:uid="{00000000-0005-0000-0000-0000372B0000}"/>
    <cellStyle name="Comma 2 5 2 5 3 2" xfId="2324" xr:uid="{00000000-0005-0000-0000-0000382B0000}"/>
    <cellStyle name="Comma 2 5 2 5 3 2 2" xfId="11619" xr:uid="{00000000-0005-0000-0000-0000392B0000}"/>
    <cellStyle name="Comma 2 5 2 5 3 2 3" xfId="8527" xr:uid="{00000000-0005-0000-0000-00003A2B0000}"/>
    <cellStyle name="Comma 2 5 2 5 3 3" xfId="4194" xr:uid="{00000000-0005-0000-0000-00003B2B0000}"/>
    <cellStyle name="Comma 2 5 2 5 3 3 2" xfId="13489" xr:uid="{00000000-0005-0000-0000-00003C2B0000}"/>
    <cellStyle name="Comma 2 5 2 5 3 3 3" xfId="7305" xr:uid="{00000000-0005-0000-0000-00003D2B0000}"/>
    <cellStyle name="Comma 2 5 2 5 3 4" xfId="10397" xr:uid="{00000000-0005-0000-0000-00003E2B0000}"/>
    <cellStyle name="Comma 2 5 2 5 3 5" xfId="5435" xr:uid="{00000000-0005-0000-0000-00003F2B0000}"/>
    <cellStyle name="Comma 2 5 2 5 4" xfId="507" xr:uid="{00000000-0005-0000-0000-0000402B0000}"/>
    <cellStyle name="Comma 2 5 2 5 4 2" xfId="2664" xr:uid="{00000000-0005-0000-0000-0000412B0000}"/>
    <cellStyle name="Comma 2 5 2 5 4 2 2" xfId="11959" xr:uid="{00000000-0005-0000-0000-0000422B0000}"/>
    <cellStyle name="Comma 2 5 2 5 4 2 3" xfId="8867" xr:uid="{00000000-0005-0000-0000-0000432B0000}"/>
    <cellStyle name="Comma 2 5 2 5 4 3" xfId="3599" xr:uid="{00000000-0005-0000-0000-0000442B0000}"/>
    <cellStyle name="Comma 2 5 2 5 4 3 2" xfId="12894" xr:uid="{00000000-0005-0000-0000-0000452B0000}"/>
    <cellStyle name="Comma 2 5 2 5 4 3 3" xfId="6710" xr:uid="{00000000-0005-0000-0000-0000462B0000}"/>
    <cellStyle name="Comma 2 5 2 5 4 4" xfId="9802" xr:uid="{00000000-0005-0000-0000-0000472B0000}"/>
    <cellStyle name="Comma 2 5 2 5 4 5" xfId="5775" xr:uid="{00000000-0005-0000-0000-0000482B0000}"/>
    <cellStyle name="Comma 2 5 2 5 5" xfId="1729" xr:uid="{00000000-0005-0000-0000-0000492B0000}"/>
    <cellStyle name="Comma 2 5 2 5 5 2" xfId="11024" xr:uid="{00000000-0005-0000-0000-00004A2B0000}"/>
    <cellStyle name="Comma 2 5 2 5 5 3" xfId="7932" xr:uid="{00000000-0005-0000-0000-00004B2B0000}"/>
    <cellStyle name="Comma 2 5 2 5 6" xfId="3259" xr:uid="{00000000-0005-0000-0000-00004C2B0000}"/>
    <cellStyle name="Comma 2 5 2 5 6 2" xfId="12554" xr:uid="{00000000-0005-0000-0000-00004D2B0000}"/>
    <cellStyle name="Comma 2 5 2 5 6 3" xfId="6370" xr:uid="{00000000-0005-0000-0000-00004E2B0000}"/>
    <cellStyle name="Comma 2 5 2 5 7" xfId="9462" xr:uid="{00000000-0005-0000-0000-00004F2B0000}"/>
    <cellStyle name="Comma 2 5 2 5 8" xfId="4840" xr:uid="{00000000-0005-0000-0000-0000502B0000}"/>
    <cellStyle name="Comma 2 5 2 6" xfId="259" xr:uid="{00000000-0005-0000-0000-0000512B0000}"/>
    <cellStyle name="Comma 2 5 2 6 2" xfId="870" xr:uid="{00000000-0005-0000-0000-0000522B0000}"/>
    <cellStyle name="Comma 2 5 2 6 2 2" xfId="1481" xr:uid="{00000000-0005-0000-0000-0000532B0000}"/>
    <cellStyle name="Comma 2 5 2 6 2 2 2" xfId="3027" xr:uid="{00000000-0005-0000-0000-0000542B0000}"/>
    <cellStyle name="Comma 2 5 2 6 2 2 2 2" xfId="12322" xr:uid="{00000000-0005-0000-0000-0000552B0000}"/>
    <cellStyle name="Comma 2 5 2 6 2 2 2 3" xfId="9230" xr:uid="{00000000-0005-0000-0000-0000562B0000}"/>
    <cellStyle name="Comma 2 5 2 6 2 2 3" xfId="4573" xr:uid="{00000000-0005-0000-0000-0000572B0000}"/>
    <cellStyle name="Comma 2 5 2 6 2 2 3 2" xfId="13868" xr:uid="{00000000-0005-0000-0000-0000582B0000}"/>
    <cellStyle name="Comma 2 5 2 6 2 2 3 3" xfId="7684" xr:uid="{00000000-0005-0000-0000-0000592B0000}"/>
    <cellStyle name="Comma 2 5 2 6 2 2 4" xfId="10776" xr:uid="{00000000-0005-0000-0000-00005A2B0000}"/>
    <cellStyle name="Comma 2 5 2 6 2 2 5" xfId="6138" xr:uid="{00000000-0005-0000-0000-00005B2B0000}"/>
    <cellStyle name="Comma 2 5 2 6 2 3" xfId="2092" xr:uid="{00000000-0005-0000-0000-00005C2B0000}"/>
    <cellStyle name="Comma 2 5 2 6 2 3 2" xfId="11387" xr:uid="{00000000-0005-0000-0000-00005D2B0000}"/>
    <cellStyle name="Comma 2 5 2 6 2 3 3" xfId="8295" xr:uid="{00000000-0005-0000-0000-00005E2B0000}"/>
    <cellStyle name="Comma 2 5 2 6 2 4" xfId="3962" xr:uid="{00000000-0005-0000-0000-00005F2B0000}"/>
    <cellStyle name="Comma 2 5 2 6 2 4 2" xfId="13257" xr:uid="{00000000-0005-0000-0000-0000602B0000}"/>
    <cellStyle name="Comma 2 5 2 6 2 4 3" xfId="7073" xr:uid="{00000000-0005-0000-0000-0000612B0000}"/>
    <cellStyle name="Comma 2 5 2 6 2 5" xfId="10165" xr:uid="{00000000-0005-0000-0000-0000622B0000}"/>
    <cellStyle name="Comma 2 5 2 6 2 6" xfId="5203" xr:uid="{00000000-0005-0000-0000-0000632B0000}"/>
    <cellStyle name="Comma 2 5 2 6 3" xfId="1194" xr:uid="{00000000-0005-0000-0000-0000642B0000}"/>
    <cellStyle name="Comma 2 5 2 6 3 2" xfId="2416" xr:uid="{00000000-0005-0000-0000-0000652B0000}"/>
    <cellStyle name="Comma 2 5 2 6 3 2 2" xfId="11711" xr:uid="{00000000-0005-0000-0000-0000662B0000}"/>
    <cellStyle name="Comma 2 5 2 6 3 2 3" xfId="8619" xr:uid="{00000000-0005-0000-0000-0000672B0000}"/>
    <cellStyle name="Comma 2 5 2 6 3 3" xfId="4286" xr:uid="{00000000-0005-0000-0000-0000682B0000}"/>
    <cellStyle name="Comma 2 5 2 6 3 3 2" xfId="13581" xr:uid="{00000000-0005-0000-0000-0000692B0000}"/>
    <cellStyle name="Comma 2 5 2 6 3 3 3" xfId="7397" xr:uid="{00000000-0005-0000-0000-00006A2B0000}"/>
    <cellStyle name="Comma 2 5 2 6 3 4" xfId="10489" xr:uid="{00000000-0005-0000-0000-00006B2B0000}"/>
    <cellStyle name="Comma 2 5 2 6 3 5" xfId="5527" xr:uid="{00000000-0005-0000-0000-00006C2B0000}"/>
    <cellStyle name="Comma 2 5 2 6 4" xfId="437" xr:uid="{00000000-0005-0000-0000-00006D2B0000}"/>
    <cellStyle name="Comma 2 5 2 6 4 2" xfId="2594" xr:uid="{00000000-0005-0000-0000-00006E2B0000}"/>
    <cellStyle name="Comma 2 5 2 6 4 2 2" xfId="11889" xr:uid="{00000000-0005-0000-0000-00006F2B0000}"/>
    <cellStyle name="Comma 2 5 2 6 4 2 3" xfId="8797" xr:uid="{00000000-0005-0000-0000-0000702B0000}"/>
    <cellStyle name="Comma 2 5 2 6 4 3" xfId="3529" xr:uid="{00000000-0005-0000-0000-0000712B0000}"/>
    <cellStyle name="Comma 2 5 2 6 4 3 2" xfId="12824" xr:uid="{00000000-0005-0000-0000-0000722B0000}"/>
    <cellStyle name="Comma 2 5 2 6 4 3 3" xfId="6640" xr:uid="{00000000-0005-0000-0000-0000732B0000}"/>
    <cellStyle name="Comma 2 5 2 6 4 4" xfId="9732" xr:uid="{00000000-0005-0000-0000-0000742B0000}"/>
    <cellStyle name="Comma 2 5 2 6 4 5" xfId="5705" xr:uid="{00000000-0005-0000-0000-0000752B0000}"/>
    <cellStyle name="Comma 2 5 2 6 5" xfId="1659" xr:uid="{00000000-0005-0000-0000-0000762B0000}"/>
    <cellStyle name="Comma 2 5 2 6 5 2" xfId="10954" xr:uid="{00000000-0005-0000-0000-0000772B0000}"/>
    <cellStyle name="Comma 2 5 2 6 5 3" xfId="7862" xr:uid="{00000000-0005-0000-0000-0000782B0000}"/>
    <cellStyle name="Comma 2 5 2 6 6" xfId="3351" xr:uid="{00000000-0005-0000-0000-0000792B0000}"/>
    <cellStyle name="Comma 2 5 2 6 6 2" xfId="12646" xr:uid="{00000000-0005-0000-0000-00007A2B0000}"/>
    <cellStyle name="Comma 2 5 2 6 6 3" xfId="6462" xr:uid="{00000000-0005-0000-0000-00007B2B0000}"/>
    <cellStyle name="Comma 2 5 2 6 7" xfId="9554" xr:uid="{00000000-0005-0000-0000-00007C2B0000}"/>
    <cellStyle name="Comma 2 5 2 6 8" xfId="4770" xr:uid="{00000000-0005-0000-0000-00007D2B0000}"/>
    <cellStyle name="Comma 2 5 2 7" xfId="97" xr:uid="{00000000-0005-0000-0000-00007E2B0000}"/>
    <cellStyle name="Comma 2 5 2 7 2" xfId="708" xr:uid="{00000000-0005-0000-0000-00007F2B0000}"/>
    <cellStyle name="Comma 2 5 2 7 2 2" xfId="1355" xr:uid="{00000000-0005-0000-0000-0000802B0000}"/>
    <cellStyle name="Comma 2 5 2 7 2 2 2" xfId="2865" xr:uid="{00000000-0005-0000-0000-0000812B0000}"/>
    <cellStyle name="Comma 2 5 2 7 2 2 2 2" xfId="12160" xr:uid="{00000000-0005-0000-0000-0000822B0000}"/>
    <cellStyle name="Comma 2 5 2 7 2 2 2 3" xfId="9068" xr:uid="{00000000-0005-0000-0000-0000832B0000}"/>
    <cellStyle name="Comma 2 5 2 7 2 2 3" xfId="4447" xr:uid="{00000000-0005-0000-0000-0000842B0000}"/>
    <cellStyle name="Comma 2 5 2 7 2 2 3 2" xfId="13742" xr:uid="{00000000-0005-0000-0000-0000852B0000}"/>
    <cellStyle name="Comma 2 5 2 7 2 2 3 3" xfId="7558" xr:uid="{00000000-0005-0000-0000-0000862B0000}"/>
    <cellStyle name="Comma 2 5 2 7 2 2 4" xfId="10650" xr:uid="{00000000-0005-0000-0000-0000872B0000}"/>
    <cellStyle name="Comma 2 5 2 7 2 2 5" xfId="5976" xr:uid="{00000000-0005-0000-0000-0000882B0000}"/>
    <cellStyle name="Comma 2 5 2 7 2 3" xfId="1930" xr:uid="{00000000-0005-0000-0000-0000892B0000}"/>
    <cellStyle name="Comma 2 5 2 7 2 3 2" xfId="11225" xr:uid="{00000000-0005-0000-0000-00008A2B0000}"/>
    <cellStyle name="Comma 2 5 2 7 2 3 3" xfId="8133" xr:uid="{00000000-0005-0000-0000-00008B2B0000}"/>
    <cellStyle name="Comma 2 5 2 7 2 4" xfId="3800" xr:uid="{00000000-0005-0000-0000-00008C2B0000}"/>
    <cellStyle name="Comma 2 5 2 7 2 4 2" xfId="13095" xr:uid="{00000000-0005-0000-0000-00008D2B0000}"/>
    <cellStyle name="Comma 2 5 2 7 2 4 3" xfId="6911" xr:uid="{00000000-0005-0000-0000-00008E2B0000}"/>
    <cellStyle name="Comma 2 5 2 7 2 5" xfId="10003" xr:uid="{00000000-0005-0000-0000-00008F2B0000}"/>
    <cellStyle name="Comma 2 5 2 7 2 6" xfId="5041" xr:uid="{00000000-0005-0000-0000-0000902B0000}"/>
    <cellStyle name="Comma 2 5 2 7 3" xfId="1032" xr:uid="{00000000-0005-0000-0000-0000912B0000}"/>
    <cellStyle name="Comma 2 5 2 7 3 2" xfId="2254" xr:uid="{00000000-0005-0000-0000-0000922B0000}"/>
    <cellStyle name="Comma 2 5 2 7 3 2 2" xfId="11549" xr:uid="{00000000-0005-0000-0000-0000932B0000}"/>
    <cellStyle name="Comma 2 5 2 7 3 2 3" xfId="8457" xr:uid="{00000000-0005-0000-0000-0000942B0000}"/>
    <cellStyle name="Comma 2 5 2 7 3 3" xfId="4124" xr:uid="{00000000-0005-0000-0000-0000952B0000}"/>
    <cellStyle name="Comma 2 5 2 7 3 3 2" xfId="13419" xr:uid="{00000000-0005-0000-0000-0000962B0000}"/>
    <cellStyle name="Comma 2 5 2 7 3 3 3" xfId="7235" xr:uid="{00000000-0005-0000-0000-0000972B0000}"/>
    <cellStyle name="Comma 2 5 2 7 3 4" xfId="10327" xr:uid="{00000000-0005-0000-0000-0000982B0000}"/>
    <cellStyle name="Comma 2 5 2 7 3 5" xfId="5365" xr:uid="{00000000-0005-0000-0000-0000992B0000}"/>
    <cellStyle name="Comma 2 5 2 7 4" xfId="598" xr:uid="{00000000-0005-0000-0000-00009A2B0000}"/>
    <cellStyle name="Comma 2 5 2 7 4 2" xfId="2755" xr:uid="{00000000-0005-0000-0000-00009B2B0000}"/>
    <cellStyle name="Comma 2 5 2 7 4 2 2" xfId="12050" xr:uid="{00000000-0005-0000-0000-00009C2B0000}"/>
    <cellStyle name="Comma 2 5 2 7 4 2 3" xfId="8958" xr:uid="{00000000-0005-0000-0000-00009D2B0000}"/>
    <cellStyle name="Comma 2 5 2 7 4 3" xfId="3690" xr:uid="{00000000-0005-0000-0000-00009E2B0000}"/>
    <cellStyle name="Comma 2 5 2 7 4 3 2" xfId="12985" xr:uid="{00000000-0005-0000-0000-00009F2B0000}"/>
    <cellStyle name="Comma 2 5 2 7 4 3 3" xfId="6801" xr:uid="{00000000-0005-0000-0000-0000A02B0000}"/>
    <cellStyle name="Comma 2 5 2 7 4 4" xfId="9893" xr:uid="{00000000-0005-0000-0000-0000A12B0000}"/>
    <cellStyle name="Comma 2 5 2 7 4 5" xfId="5866" xr:uid="{00000000-0005-0000-0000-0000A22B0000}"/>
    <cellStyle name="Comma 2 5 2 7 5" xfId="1820" xr:uid="{00000000-0005-0000-0000-0000A32B0000}"/>
    <cellStyle name="Comma 2 5 2 7 5 2" xfId="11115" xr:uid="{00000000-0005-0000-0000-0000A42B0000}"/>
    <cellStyle name="Comma 2 5 2 7 5 3" xfId="8023" xr:uid="{00000000-0005-0000-0000-0000A52B0000}"/>
    <cellStyle name="Comma 2 5 2 7 6" xfId="3189" xr:uid="{00000000-0005-0000-0000-0000A62B0000}"/>
    <cellStyle name="Comma 2 5 2 7 6 2" xfId="12484" xr:uid="{00000000-0005-0000-0000-0000A72B0000}"/>
    <cellStyle name="Comma 2 5 2 7 6 3" xfId="6300" xr:uid="{00000000-0005-0000-0000-0000A82B0000}"/>
    <cellStyle name="Comma 2 5 2 7 7" xfId="9392" xr:uid="{00000000-0005-0000-0000-0000A92B0000}"/>
    <cellStyle name="Comma 2 5 2 7 8" xfId="4931" xr:uid="{00000000-0005-0000-0000-0000AA2B0000}"/>
    <cellStyle name="Comma 2 5 2 8" xfId="634" xr:uid="{00000000-0005-0000-0000-0000AB2B0000}"/>
    <cellStyle name="Comma 2 5 2 8 2" xfId="1282" xr:uid="{00000000-0005-0000-0000-0000AC2B0000}"/>
    <cellStyle name="Comma 2 5 2 8 2 2" xfId="2791" xr:uid="{00000000-0005-0000-0000-0000AD2B0000}"/>
    <cellStyle name="Comma 2 5 2 8 2 2 2" xfId="12086" xr:uid="{00000000-0005-0000-0000-0000AE2B0000}"/>
    <cellStyle name="Comma 2 5 2 8 2 2 3" xfId="8994" xr:uid="{00000000-0005-0000-0000-0000AF2B0000}"/>
    <cellStyle name="Comma 2 5 2 8 2 3" xfId="4374" xr:uid="{00000000-0005-0000-0000-0000B02B0000}"/>
    <cellStyle name="Comma 2 5 2 8 2 3 2" xfId="13669" xr:uid="{00000000-0005-0000-0000-0000B12B0000}"/>
    <cellStyle name="Comma 2 5 2 8 2 3 3" xfId="7485" xr:uid="{00000000-0005-0000-0000-0000B22B0000}"/>
    <cellStyle name="Comma 2 5 2 8 2 4" xfId="10577" xr:uid="{00000000-0005-0000-0000-0000B32B0000}"/>
    <cellStyle name="Comma 2 5 2 8 2 5" xfId="5902" xr:uid="{00000000-0005-0000-0000-0000B42B0000}"/>
    <cellStyle name="Comma 2 5 2 8 3" xfId="1856" xr:uid="{00000000-0005-0000-0000-0000B52B0000}"/>
    <cellStyle name="Comma 2 5 2 8 3 2" xfId="11151" xr:uid="{00000000-0005-0000-0000-0000B62B0000}"/>
    <cellStyle name="Comma 2 5 2 8 3 3" xfId="8059" xr:uid="{00000000-0005-0000-0000-0000B72B0000}"/>
    <cellStyle name="Comma 2 5 2 8 4" xfId="3726" xr:uid="{00000000-0005-0000-0000-0000B82B0000}"/>
    <cellStyle name="Comma 2 5 2 8 4 2" xfId="13021" xr:uid="{00000000-0005-0000-0000-0000B92B0000}"/>
    <cellStyle name="Comma 2 5 2 8 4 3" xfId="6837" xr:uid="{00000000-0005-0000-0000-0000BA2B0000}"/>
    <cellStyle name="Comma 2 5 2 8 5" xfId="9929" xr:uid="{00000000-0005-0000-0000-0000BB2B0000}"/>
    <cellStyle name="Comma 2 5 2 8 6" xfId="4967" xr:uid="{00000000-0005-0000-0000-0000BC2B0000}"/>
    <cellStyle name="Comma 2 5 2 9" xfId="958" xr:uid="{00000000-0005-0000-0000-0000BD2B0000}"/>
    <cellStyle name="Comma 2 5 2 9 2" xfId="2180" xr:uid="{00000000-0005-0000-0000-0000BE2B0000}"/>
    <cellStyle name="Comma 2 5 2 9 2 2" xfId="11475" xr:uid="{00000000-0005-0000-0000-0000BF2B0000}"/>
    <cellStyle name="Comma 2 5 2 9 2 3" xfId="8383" xr:uid="{00000000-0005-0000-0000-0000C02B0000}"/>
    <cellStyle name="Comma 2 5 2 9 3" xfId="4050" xr:uid="{00000000-0005-0000-0000-0000C12B0000}"/>
    <cellStyle name="Comma 2 5 2 9 3 2" xfId="13345" xr:uid="{00000000-0005-0000-0000-0000C22B0000}"/>
    <cellStyle name="Comma 2 5 2 9 3 3" xfId="7161" xr:uid="{00000000-0005-0000-0000-0000C32B0000}"/>
    <cellStyle name="Comma 2 5 2 9 4" xfId="10253" xr:uid="{00000000-0005-0000-0000-0000C42B0000}"/>
    <cellStyle name="Comma 2 5 2 9 5" xfId="5291" xr:uid="{00000000-0005-0000-0000-0000C52B0000}"/>
    <cellStyle name="Comma 2 5 3" xfId="33" xr:uid="{00000000-0005-0000-0000-0000C62B0000}"/>
    <cellStyle name="Comma 2 5 3 10" xfId="3125" xr:uid="{00000000-0005-0000-0000-0000C72B0000}"/>
    <cellStyle name="Comma 2 5 3 10 2" xfId="12420" xr:uid="{00000000-0005-0000-0000-0000C82B0000}"/>
    <cellStyle name="Comma 2 5 3 10 3" xfId="6236" xr:uid="{00000000-0005-0000-0000-0000C92B0000}"/>
    <cellStyle name="Comma 2 5 3 11" xfId="9328" xr:uid="{00000000-0005-0000-0000-0000CA2B0000}"/>
    <cellStyle name="Comma 2 5 3 12" xfId="4707" xr:uid="{00000000-0005-0000-0000-0000CB2B0000}"/>
    <cellStyle name="Comma 2 5 3 2" xfId="70" xr:uid="{00000000-0005-0000-0000-0000CC2B0000}"/>
    <cellStyle name="Comma 2 5 3 2 10" xfId="9365" xr:uid="{00000000-0005-0000-0000-0000CD2B0000}"/>
    <cellStyle name="Comma 2 5 3 2 11" xfId="4743" xr:uid="{00000000-0005-0000-0000-0000CE2B0000}"/>
    <cellStyle name="Comma 2 5 3 2 2" xfId="232" xr:uid="{00000000-0005-0000-0000-0000CF2B0000}"/>
    <cellStyle name="Comma 2 5 3 2 2 2" xfId="843" xr:uid="{00000000-0005-0000-0000-0000D02B0000}"/>
    <cellStyle name="Comma 2 5 3 2 2 2 2" xfId="1454" xr:uid="{00000000-0005-0000-0000-0000D12B0000}"/>
    <cellStyle name="Comma 2 5 3 2 2 2 2 2" xfId="3000" xr:uid="{00000000-0005-0000-0000-0000D22B0000}"/>
    <cellStyle name="Comma 2 5 3 2 2 2 2 2 2" xfId="12295" xr:uid="{00000000-0005-0000-0000-0000D32B0000}"/>
    <cellStyle name="Comma 2 5 3 2 2 2 2 2 3" xfId="9203" xr:uid="{00000000-0005-0000-0000-0000D42B0000}"/>
    <cellStyle name="Comma 2 5 3 2 2 2 2 3" xfId="4546" xr:uid="{00000000-0005-0000-0000-0000D52B0000}"/>
    <cellStyle name="Comma 2 5 3 2 2 2 2 3 2" xfId="13841" xr:uid="{00000000-0005-0000-0000-0000D62B0000}"/>
    <cellStyle name="Comma 2 5 3 2 2 2 2 3 3" xfId="7657" xr:uid="{00000000-0005-0000-0000-0000D72B0000}"/>
    <cellStyle name="Comma 2 5 3 2 2 2 2 4" xfId="10749" xr:uid="{00000000-0005-0000-0000-0000D82B0000}"/>
    <cellStyle name="Comma 2 5 3 2 2 2 2 5" xfId="6111" xr:uid="{00000000-0005-0000-0000-0000D92B0000}"/>
    <cellStyle name="Comma 2 5 3 2 2 2 3" xfId="2065" xr:uid="{00000000-0005-0000-0000-0000DA2B0000}"/>
    <cellStyle name="Comma 2 5 3 2 2 2 3 2" xfId="11360" xr:uid="{00000000-0005-0000-0000-0000DB2B0000}"/>
    <cellStyle name="Comma 2 5 3 2 2 2 3 3" xfId="8268" xr:uid="{00000000-0005-0000-0000-0000DC2B0000}"/>
    <cellStyle name="Comma 2 5 3 2 2 2 4" xfId="3935" xr:uid="{00000000-0005-0000-0000-0000DD2B0000}"/>
    <cellStyle name="Comma 2 5 3 2 2 2 4 2" xfId="13230" xr:uid="{00000000-0005-0000-0000-0000DE2B0000}"/>
    <cellStyle name="Comma 2 5 3 2 2 2 4 3" xfId="7046" xr:uid="{00000000-0005-0000-0000-0000DF2B0000}"/>
    <cellStyle name="Comma 2 5 3 2 2 2 5" xfId="10138" xr:uid="{00000000-0005-0000-0000-0000E02B0000}"/>
    <cellStyle name="Comma 2 5 3 2 2 2 6" xfId="5176" xr:uid="{00000000-0005-0000-0000-0000E12B0000}"/>
    <cellStyle name="Comma 2 5 3 2 2 3" xfId="1167" xr:uid="{00000000-0005-0000-0000-0000E22B0000}"/>
    <cellStyle name="Comma 2 5 3 2 2 3 2" xfId="2389" xr:uid="{00000000-0005-0000-0000-0000E32B0000}"/>
    <cellStyle name="Comma 2 5 3 2 2 3 2 2" xfId="11684" xr:uid="{00000000-0005-0000-0000-0000E42B0000}"/>
    <cellStyle name="Comma 2 5 3 2 2 3 2 3" xfId="8592" xr:uid="{00000000-0005-0000-0000-0000E52B0000}"/>
    <cellStyle name="Comma 2 5 3 2 2 3 3" xfId="4259" xr:uid="{00000000-0005-0000-0000-0000E62B0000}"/>
    <cellStyle name="Comma 2 5 3 2 2 3 3 2" xfId="13554" xr:uid="{00000000-0005-0000-0000-0000E72B0000}"/>
    <cellStyle name="Comma 2 5 3 2 2 3 3 3" xfId="7370" xr:uid="{00000000-0005-0000-0000-0000E82B0000}"/>
    <cellStyle name="Comma 2 5 3 2 2 3 4" xfId="10462" xr:uid="{00000000-0005-0000-0000-0000E92B0000}"/>
    <cellStyle name="Comma 2 5 3 2 2 3 5" xfId="5500" xr:uid="{00000000-0005-0000-0000-0000EA2B0000}"/>
    <cellStyle name="Comma 2 5 3 2 2 4" xfId="572" xr:uid="{00000000-0005-0000-0000-0000EB2B0000}"/>
    <cellStyle name="Comma 2 5 3 2 2 4 2" xfId="2729" xr:uid="{00000000-0005-0000-0000-0000EC2B0000}"/>
    <cellStyle name="Comma 2 5 3 2 2 4 2 2" xfId="12024" xr:uid="{00000000-0005-0000-0000-0000ED2B0000}"/>
    <cellStyle name="Comma 2 5 3 2 2 4 2 3" xfId="8932" xr:uid="{00000000-0005-0000-0000-0000EE2B0000}"/>
    <cellStyle name="Comma 2 5 3 2 2 4 3" xfId="3664" xr:uid="{00000000-0005-0000-0000-0000EF2B0000}"/>
    <cellStyle name="Comma 2 5 3 2 2 4 3 2" xfId="12959" xr:uid="{00000000-0005-0000-0000-0000F02B0000}"/>
    <cellStyle name="Comma 2 5 3 2 2 4 3 3" xfId="6775" xr:uid="{00000000-0005-0000-0000-0000F12B0000}"/>
    <cellStyle name="Comma 2 5 3 2 2 4 4" xfId="9867" xr:uid="{00000000-0005-0000-0000-0000F22B0000}"/>
    <cellStyle name="Comma 2 5 3 2 2 4 5" xfId="5840" xr:uid="{00000000-0005-0000-0000-0000F32B0000}"/>
    <cellStyle name="Comma 2 5 3 2 2 5" xfId="1794" xr:uid="{00000000-0005-0000-0000-0000F42B0000}"/>
    <cellStyle name="Comma 2 5 3 2 2 5 2" xfId="11089" xr:uid="{00000000-0005-0000-0000-0000F52B0000}"/>
    <cellStyle name="Comma 2 5 3 2 2 5 3" xfId="7997" xr:uid="{00000000-0005-0000-0000-0000F62B0000}"/>
    <cellStyle name="Comma 2 5 3 2 2 6" xfId="3324" xr:uid="{00000000-0005-0000-0000-0000F72B0000}"/>
    <cellStyle name="Comma 2 5 3 2 2 6 2" xfId="12619" xr:uid="{00000000-0005-0000-0000-0000F82B0000}"/>
    <cellStyle name="Comma 2 5 3 2 2 6 3" xfId="6435" xr:uid="{00000000-0005-0000-0000-0000F92B0000}"/>
    <cellStyle name="Comma 2 5 3 2 2 7" xfId="9527" xr:uid="{00000000-0005-0000-0000-0000FA2B0000}"/>
    <cellStyle name="Comma 2 5 3 2 2 8" xfId="4905" xr:uid="{00000000-0005-0000-0000-0000FB2B0000}"/>
    <cellStyle name="Comma 2 5 3 2 3" xfId="305" xr:uid="{00000000-0005-0000-0000-0000FC2B0000}"/>
    <cellStyle name="Comma 2 5 3 2 3 2" xfId="916" xr:uid="{00000000-0005-0000-0000-0000FD2B0000}"/>
    <cellStyle name="Comma 2 5 3 2 3 2 2" xfId="1527" xr:uid="{00000000-0005-0000-0000-0000FE2B0000}"/>
    <cellStyle name="Comma 2 5 3 2 3 2 2 2" xfId="3073" xr:uid="{00000000-0005-0000-0000-0000FF2B0000}"/>
    <cellStyle name="Comma 2 5 3 2 3 2 2 2 2" xfId="12368" xr:uid="{00000000-0005-0000-0000-0000002C0000}"/>
    <cellStyle name="Comma 2 5 3 2 3 2 2 2 3" xfId="9276" xr:uid="{00000000-0005-0000-0000-0000012C0000}"/>
    <cellStyle name="Comma 2 5 3 2 3 2 2 3" xfId="4619" xr:uid="{00000000-0005-0000-0000-0000022C0000}"/>
    <cellStyle name="Comma 2 5 3 2 3 2 2 3 2" xfId="13914" xr:uid="{00000000-0005-0000-0000-0000032C0000}"/>
    <cellStyle name="Comma 2 5 3 2 3 2 2 3 3" xfId="7730" xr:uid="{00000000-0005-0000-0000-0000042C0000}"/>
    <cellStyle name="Comma 2 5 3 2 3 2 2 4" xfId="10822" xr:uid="{00000000-0005-0000-0000-0000052C0000}"/>
    <cellStyle name="Comma 2 5 3 2 3 2 2 5" xfId="6184" xr:uid="{00000000-0005-0000-0000-0000062C0000}"/>
    <cellStyle name="Comma 2 5 3 2 3 2 3" xfId="2138" xr:uid="{00000000-0005-0000-0000-0000072C0000}"/>
    <cellStyle name="Comma 2 5 3 2 3 2 3 2" xfId="11433" xr:uid="{00000000-0005-0000-0000-0000082C0000}"/>
    <cellStyle name="Comma 2 5 3 2 3 2 3 3" xfId="8341" xr:uid="{00000000-0005-0000-0000-0000092C0000}"/>
    <cellStyle name="Comma 2 5 3 2 3 2 4" xfId="4008" xr:uid="{00000000-0005-0000-0000-00000A2C0000}"/>
    <cellStyle name="Comma 2 5 3 2 3 2 4 2" xfId="13303" xr:uid="{00000000-0005-0000-0000-00000B2C0000}"/>
    <cellStyle name="Comma 2 5 3 2 3 2 4 3" xfId="7119" xr:uid="{00000000-0005-0000-0000-00000C2C0000}"/>
    <cellStyle name="Comma 2 5 3 2 3 2 5" xfId="10211" xr:uid="{00000000-0005-0000-0000-00000D2C0000}"/>
    <cellStyle name="Comma 2 5 3 2 3 2 6" xfId="5249" xr:uid="{00000000-0005-0000-0000-00000E2C0000}"/>
    <cellStyle name="Comma 2 5 3 2 3 3" xfId="1240" xr:uid="{00000000-0005-0000-0000-00000F2C0000}"/>
    <cellStyle name="Comma 2 5 3 2 3 3 2" xfId="2462" xr:uid="{00000000-0005-0000-0000-0000102C0000}"/>
    <cellStyle name="Comma 2 5 3 2 3 3 2 2" xfId="11757" xr:uid="{00000000-0005-0000-0000-0000112C0000}"/>
    <cellStyle name="Comma 2 5 3 2 3 3 2 3" xfId="8665" xr:uid="{00000000-0005-0000-0000-0000122C0000}"/>
    <cellStyle name="Comma 2 5 3 2 3 3 3" xfId="4332" xr:uid="{00000000-0005-0000-0000-0000132C0000}"/>
    <cellStyle name="Comma 2 5 3 2 3 3 3 2" xfId="13627" xr:uid="{00000000-0005-0000-0000-0000142C0000}"/>
    <cellStyle name="Comma 2 5 3 2 3 3 3 3" xfId="7443" xr:uid="{00000000-0005-0000-0000-0000152C0000}"/>
    <cellStyle name="Comma 2 5 3 2 3 3 4" xfId="10535" xr:uid="{00000000-0005-0000-0000-0000162C0000}"/>
    <cellStyle name="Comma 2 5 3 2 3 3 5" xfId="5573" xr:uid="{00000000-0005-0000-0000-0000172C0000}"/>
    <cellStyle name="Comma 2 5 3 2 3 4" xfId="483" xr:uid="{00000000-0005-0000-0000-0000182C0000}"/>
    <cellStyle name="Comma 2 5 3 2 3 4 2" xfId="2640" xr:uid="{00000000-0005-0000-0000-0000192C0000}"/>
    <cellStyle name="Comma 2 5 3 2 3 4 2 2" xfId="11935" xr:uid="{00000000-0005-0000-0000-00001A2C0000}"/>
    <cellStyle name="Comma 2 5 3 2 3 4 2 3" xfId="8843" xr:uid="{00000000-0005-0000-0000-00001B2C0000}"/>
    <cellStyle name="Comma 2 5 3 2 3 4 3" xfId="3575" xr:uid="{00000000-0005-0000-0000-00001C2C0000}"/>
    <cellStyle name="Comma 2 5 3 2 3 4 3 2" xfId="12870" xr:uid="{00000000-0005-0000-0000-00001D2C0000}"/>
    <cellStyle name="Comma 2 5 3 2 3 4 3 3" xfId="6686" xr:uid="{00000000-0005-0000-0000-00001E2C0000}"/>
    <cellStyle name="Comma 2 5 3 2 3 4 4" xfId="9778" xr:uid="{00000000-0005-0000-0000-00001F2C0000}"/>
    <cellStyle name="Comma 2 5 3 2 3 4 5" xfId="5751" xr:uid="{00000000-0005-0000-0000-0000202C0000}"/>
    <cellStyle name="Comma 2 5 3 2 3 5" xfId="1705" xr:uid="{00000000-0005-0000-0000-0000212C0000}"/>
    <cellStyle name="Comma 2 5 3 2 3 5 2" xfId="11000" xr:uid="{00000000-0005-0000-0000-0000222C0000}"/>
    <cellStyle name="Comma 2 5 3 2 3 5 3" xfId="7908" xr:uid="{00000000-0005-0000-0000-0000232C0000}"/>
    <cellStyle name="Comma 2 5 3 2 3 6" xfId="3397" xr:uid="{00000000-0005-0000-0000-0000242C0000}"/>
    <cellStyle name="Comma 2 5 3 2 3 6 2" xfId="12692" xr:uid="{00000000-0005-0000-0000-0000252C0000}"/>
    <cellStyle name="Comma 2 5 3 2 3 6 3" xfId="6508" xr:uid="{00000000-0005-0000-0000-0000262C0000}"/>
    <cellStyle name="Comma 2 5 3 2 3 7" xfId="9600" xr:uid="{00000000-0005-0000-0000-0000272C0000}"/>
    <cellStyle name="Comma 2 5 3 2 3 8" xfId="4816" xr:uid="{00000000-0005-0000-0000-0000282C0000}"/>
    <cellStyle name="Comma 2 5 3 2 4" xfId="143" xr:uid="{00000000-0005-0000-0000-0000292C0000}"/>
    <cellStyle name="Comma 2 5 3 2 4 2" xfId="1078" xr:uid="{00000000-0005-0000-0000-00002A2C0000}"/>
    <cellStyle name="Comma 2 5 3 2 4 2 2" xfId="2300" xr:uid="{00000000-0005-0000-0000-00002B2C0000}"/>
    <cellStyle name="Comma 2 5 3 2 4 2 2 2" xfId="11595" xr:uid="{00000000-0005-0000-0000-00002C2C0000}"/>
    <cellStyle name="Comma 2 5 3 2 4 2 2 3" xfId="8503" xr:uid="{00000000-0005-0000-0000-00002D2C0000}"/>
    <cellStyle name="Comma 2 5 3 2 4 2 3" xfId="4170" xr:uid="{00000000-0005-0000-0000-00002E2C0000}"/>
    <cellStyle name="Comma 2 5 3 2 4 2 3 2" xfId="13465" xr:uid="{00000000-0005-0000-0000-00002F2C0000}"/>
    <cellStyle name="Comma 2 5 3 2 4 2 3 3" xfId="7281" xr:uid="{00000000-0005-0000-0000-0000302C0000}"/>
    <cellStyle name="Comma 2 5 3 2 4 2 4" xfId="10373" xr:uid="{00000000-0005-0000-0000-0000312C0000}"/>
    <cellStyle name="Comma 2 5 3 2 4 2 5" xfId="5411" xr:uid="{00000000-0005-0000-0000-0000322C0000}"/>
    <cellStyle name="Comma 2 5 3 2 4 3" xfId="754" xr:uid="{00000000-0005-0000-0000-0000332C0000}"/>
    <cellStyle name="Comma 2 5 3 2 4 3 2" xfId="2911" xr:uid="{00000000-0005-0000-0000-0000342C0000}"/>
    <cellStyle name="Comma 2 5 3 2 4 3 2 2" xfId="12206" xr:uid="{00000000-0005-0000-0000-0000352C0000}"/>
    <cellStyle name="Comma 2 5 3 2 4 3 2 3" xfId="9114" xr:uid="{00000000-0005-0000-0000-0000362C0000}"/>
    <cellStyle name="Comma 2 5 3 2 4 3 3" xfId="3846" xr:uid="{00000000-0005-0000-0000-0000372C0000}"/>
    <cellStyle name="Comma 2 5 3 2 4 3 3 2" xfId="13141" xr:uid="{00000000-0005-0000-0000-0000382C0000}"/>
    <cellStyle name="Comma 2 5 3 2 4 3 3 3" xfId="6957" xr:uid="{00000000-0005-0000-0000-0000392C0000}"/>
    <cellStyle name="Comma 2 5 3 2 4 3 4" xfId="10049" xr:uid="{00000000-0005-0000-0000-00003A2C0000}"/>
    <cellStyle name="Comma 2 5 3 2 4 3 5" xfId="6022" xr:uid="{00000000-0005-0000-0000-00003B2C0000}"/>
    <cellStyle name="Comma 2 5 3 2 4 4" xfId="1976" xr:uid="{00000000-0005-0000-0000-00003C2C0000}"/>
    <cellStyle name="Comma 2 5 3 2 4 4 2" xfId="11271" xr:uid="{00000000-0005-0000-0000-00003D2C0000}"/>
    <cellStyle name="Comma 2 5 3 2 4 4 3" xfId="8179" xr:uid="{00000000-0005-0000-0000-00003E2C0000}"/>
    <cellStyle name="Comma 2 5 3 2 4 5" xfId="3235" xr:uid="{00000000-0005-0000-0000-00003F2C0000}"/>
    <cellStyle name="Comma 2 5 3 2 4 5 2" xfId="12530" xr:uid="{00000000-0005-0000-0000-0000402C0000}"/>
    <cellStyle name="Comma 2 5 3 2 4 5 3" xfId="6346" xr:uid="{00000000-0005-0000-0000-0000412C0000}"/>
    <cellStyle name="Comma 2 5 3 2 4 6" xfId="9438" xr:uid="{00000000-0005-0000-0000-0000422C0000}"/>
    <cellStyle name="Comma 2 5 3 2 4 7" xfId="5087" xr:uid="{00000000-0005-0000-0000-0000432C0000}"/>
    <cellStyle name="Comma 2 5 3 2 5" xfId="681" xr:uid="{00000000-0005-0000-0000-0000442C0000}"/>
    <cellStyle name="Comma 2 5 3 2 5 2" xfId="1329" xr:uid="{00000000-0005-0000-0000-0000452C0000}"/>
    <cellStyle name="Comma 2 5 3 2 5 2 2" xfId="2838" xr:uid="{00000000-0005-0000-0000-0000462C0000}"/>
    <cellStyle name="Comma 2 5 3 2 5 2 2 2" xfId="12133" xr:uid="{00000000-0005-0000-0000-0000472C0000}"/>
    <cellStyle name="Comma 2 5 3 2 5 2 2 3" xfId="9041" xr:uid="{00000000-0005-0000-0000-0000482C0000}"/>
    <cellStyle name="Comma 2 5 3 2 5 2 3" xfId="4421" xr:uid="{00000000-0005-0000-0000-0000492C0000}"/>
    <cellStyle name="Comma 2 5 3 2 5 2 3 2" xfId="13716" xr:uid="{00000000-0005-0000-0000-00004A2C0000}"/>
    <cellStyle name="Comma 2 5 3 2 5 2 3 3" xfId="7532" xr:uid="{00000000-0005-0000-0000-00004B2C0000}"/>
    <cellStyle name="Comma 2 5 3 2 5 2 4" xfId="10624" xr:uid="{00000000-0005-0000-0000-00004C2C0000}"/>
    <cellStyle name="Comma 2 5 3 2 5 2 5" xfId="5949" xr:uid="{00000000-0005-0000-0000-00004D2C0000}"/>
    <cellStyle name="Comma 2 5 3 2 5 3" xfId="1903" xr:uid="{00000000-0005-0000-0000-00004E2C0000}"/>
    <cellStyle name="Comma 2 5 3 2 5 3 2" xfId="11198" xr:uid="{00000000-0005-0000-0000-00004F2C0000}"/>
    <cellStyle name="Comma 2 5 3 2 5 3 3" xfId="8106" xr:uid="{00000000-0005-0000-0000-0000502C0000}"/>
    <cellStyle name="Comma 2 5 3 2 5 4" xfId="3773" xr:uid="{00000000-0005-0000-0000-0000512C0000}"/>
    <cellStyle name="Comma 2 5 3 2 5 4 2" xfId="13068" xr:uid="{00000000-0005-0000-0000-0000522C0000}"/>
    <cellStyle name="Comma 2 5 3 2 5 4 3" xfId="6884" xr:uid="{00000000-0005-0000-0000-0000532C0000}"/>
    <cellStyle name="Comma 2 5 3 2 5 5" xfId="9976" xr:uid="{00000000-0005-0000-0000-0000542C0000}"/>
    <cellStyle name="Comma 2 5 3 2 5 6" xfId="5014" xr:uid="{00000000-0005-0000-0000-0000552C0000}"/>
    <cellStyle name="Comma 2 5 3 2 6" xfId="1005" xr:uid="{00000000-0005-0000-0000-0000562C0000}"/>
    <cellStyle name="Comma 2 5 3 2 6 2" xfId="2227" xr:uid="{00000000-0005-0000-0000-0000572C0000}"/>
    <cellStyle name="Comma 2 5 3 2 6 2 2" xfId="11522" xr:uid="{00000000-0005-0000-0000-0000582C0000}"/>
    <cellStyle name="Comma 2 5 3 2 6 2 3" xfId="8430" xr:uid="{00000000-0005-0000-0000-0000592C0000}"/>
    <cellStyle name="Comma 2 5 3 2 6 3" xfId="4097" xr:uid="{00000000-0005-0000-0000-00005A2C0000}"/>
    <cellStyle name="Comma 2 5 3 2 6 3 2" xfId="13392" xr:uid="{00000000-0005-0000-0000-00005B2C0000}"/>
    <cellStyle name="Comma 2 5 3 2 6 3 3" xfId="7208" xr:uid="{00000000-0005-0000-0000-00005C2C0000}"/>
    <cellStyle name="Comma 2 5 3 2 6 4" xfId="10300" xr:uid="{00000000-0005-0000-0000-00005D2C0000}"/>
    <cellStyle name="Comma 2 5 3 2 6 5" xfId="5338" xr:uid="{00000000-0005-0000-0000-00005E2C0000}"/>
    <cellStyle name="Comma 2 5 3 2 7" xfId="410" xr:uid="{00000000-0005-0000-0000-00005F2C0000}"/>
    <cellStyle name="Comma 2 5 3 2 7 2" xfId="2567" xr:uid="{00000000-0005-0000-0000-0000602C0000}"/>
    <cellStyle name="Comma 2 5 3 2 7 2 2" xfId="11862" xr:uid="{00000000-0005-0000-0000-0000612C0000}"/>
    <cellStyle name="Comma 2 5 3 2 7 2 3" xfId="8770" xr:uid="{00000000-0005-0000-0000-0000622C0000}"/>
    <cellStyle name="Comma 2 5 3 2 7 3" xfId="3502" xr:uid="{00000000-0005-0000-0000-0000632C0000}"/>
    <cellStyle name="Comma 2 5 3 2 7 3 2" xfId="12797" xr:uid="{00000000-0005-0000-0000-0000642C0000}"/>
    <cellStyle name="Comma 2 5 3 2 7 3 3" xfId="6613" xr:uid="{00000000-0005-0000-0000-0000652C0000}"/>
    <cellStyle name="Comma 2 5 3 2 7 4" xfId="9705" xr:uid="{00000000-0005-0000-0000-0000662C0000}"/>
    <cellStyle name="Comma 2 5 3 2 7 5" xfId="5678" xr:uid="{00000000-0005-0000-0000-0000672C0000}"/>
    <cellStyle name="Comma 2 5 3 2 8" xfId="1632" xr:uid="{00000000-0005-0000-0000-0000682C0000}"/>
    <cellStyle name="Comma 2 5 3 2 8 2" xfId="10927" xr:uid="{00000000-0005-0000-0000-0000692C0000}"/>
    <cellStyle name="Comma 2 5 3 2 8 3" xfId="7835" xr:uid="{00000000-0005-0000-0000-00006A2C0000}"/>
    <cellStyle name="Comma 2 5 3 2 9" xfId="3162" xr:uid="{00000000-0005-0000-0000-00006B2C0000}"/>
    <cellStyle name="Comma 2 5 3 2 9 2" xfId="12457" xr:uid="{00000000-0005-0000-0000-00006C2C0000}"/>
    <cellStyle name="Comma 2 5 3 2 9 3" xfId="6273" xr:uid="{00000000-0005-0000-0000-00006D2C0000}"/>
    <cellStyle name="Comma 2 5 3 3" xfId="196" xr:uid="{00000000-0005-0000-0000-00006E2C0000}"/>
    <cellStyle name="Comma 2 5 3 3 2" xfId="807" xr:uid="{00000000-0005-0000-0000-00006F2C0000}"/>
    <cellStyle name="Comma 2 5 3 3 2 2" xfId="1418" xr:uid="{00000000-0005-0000-0000-0000702C0000}"/>
    <cellStyle name="Comma 2 5 3 3 2 2 2" xfId="2964" xr:uid="{00000000-0005-0000-0000-0000712C0000}"/>
    <cellStyle name="Comma 2 5 3 3 2 2 2 2" xfId="12259" xr:uid="{00000000-0005-0000-0000-0000722C0000}"/>
    <cellStyle name="Comma 2 5 3 3 2 2 2 3" xfId="9167" xr:uid="{00000000-0005-0000-0000-0000732C0000}"/>
    <cellStyle name="Comma 2 5 3 3 2 2 3" xfId="4510" xr:uid="{00000000-0005-0000-0000-0000742C0000}"/>
    <cellStyle name="Comma 2 5 3 3 2 2 3 2" xfId="13805" xr:uid="{00000000-0005-0000-0000-0000752C0000}"/>
    <cellStyle name="Comma 2 5 3 3 2 2 3 3" xfId="7621" xr:uid="{00000000-0005-0000-0000-0000762C0000}"/>
    <cellStyle name="Comma 2 5 3 3 2 2 4" xfId="10713" xr:uid="{00000000-0005-0000-0000-0000772C0000}"/>
    <cellStyle name="Comma 2 5 3 3 2 2 5" xfId="6075" xr:uid="{00000000-0005-0000-0000-0000782C0000}"/>
    <cellStyle name="Comma 2 5 3 3 2 3" xfId="2029" xr:uid="{00000000-0005-0000-0000-0000792C0000}"/>
    <cellStyle name="Comma 2 5 3 3 2 3 2" xfId="11324" xr:uid="{00000000-0005-0000-0000-00007A2C0000}"/>
    <cellStyle name="Comma 2 5 3 3 2 3 3" xfId="8232" xr:uid="{00000000-0005-0000-0000-00007B2C0000}"/>
    <cellStyle name="Comma 2 5 3 3 2 4" xfId="3899" xr:uid="{00000000-0005-0000-0000-00007C2C0000}"/>
    <cellStyle name="Comma 2 5 3 3 2 4 2" xfId="13194" xr:uid="{00000000-0005-0000-0000-00007D2C0000}"/>
    <cellStyle name="Comma 2 5 3 3 2 4 3" xfId="7010" xr:uid="{00000000-0005-0000-0000-00007E2C0000}"/>
    <cellStyle name="Comma 2 5 3 3 2 5" xfId="10102" xr:uid="{00000000-0005-0000-0000-00007F2C0000}"/>
    <cellStyle name="Comma 2 5 3 3 2 6" xfId="5140" xr:uid="{00000000-0005-0000-0000-0000802C0000}"/>
    <cellStyle name="Comma 2 5 3 3 3" xfId="1131" xr:uid="{00000000-0005-0000-0000-0000812C0000}"/>
    <cellStyle name="Comma 2 5 3 3 3 2" xfId="2353" xr:uid="{00000000-0005-0000-0000-0000822C0000}"/>
    <cellStyle name="Comma 2 5 3 3 3 2 2" xfId="11648" xr:uid="{00000000-0005-0000-0000-0000832C0000}"/>
    <cellStyle name="Comma 2 5 3 3 3 2 3" xfId="8556" xr:uid="{00000000-0005-0000-0000-0000842C0000}"/>
    <cellStyle name="Comma 2 5 3 3 3 3" xfId="4223" xr:uid="{00000000-0005-0000-0000-0000852C0000}"/>
    <cellStyle name="Comma 2 5 3 3 3 3 2" xfId="13518" xr:uid="{00000000-0005-0000-0000-0000862C0000}"/>
    <cellStyle name="Comma 2 5 3 3 3 3 3" xfId="7334" xr:uid="{00000000-0005-0000-0000-0000872C0000}"/>
    <cellStyle name="Comma 2 5 3 3 3 4" xfId="10426" xr:uid="{00000000-0005-0000-0000-0000882C0000}"/>
    <cellStyle name="Comma 2 5 3 3 3 5" xfId="5464" xr:uid="{00000000-0005-0000-0000-0000892C0000}"/>
    <cellStyle name="Comma 2 5 3 3 4" xfId="536" xr:uid="{00000000-0005-0000-0000-00008A2C0000}"/>
    <cellStyle name="Comma 2 5 3 3 4 2" xfId="2693" xr:uid="{00000000-0005-0000-0000-00008B2C0000}"/>
    <cellStyle name="Comma 2 5 3 3 4 2 2" xfId="11988" xr:uid="{00000000-0005-0000-0000-00008C2C0000}"/>
    <cellStyle name="Comma 2 5 3 3 4 2 3" xfId="8896" xr:uid="{00000000-0005-0000-0000-00008D2C0000}"/>
    <cellStyle name="Comma 2 5 3 3 4 3" xfId="3628" xr:uid="{00000000-0005-0000-0000-00008E2C0000}"/>
    <cellStyle name="Comma 2 5 3 3 4 3 2" xfId="12923" xr:uid="{00000000-0005-0000-0000-00008F2C0000}"/>
    <cellStyle name="Comma 2 5 3 3 4 3 3" xfId="6739" xr:uid="{00000000-0005-0000-0000-0000902C0000}"/>
    <cellStyle name="Comma 2 5 3 3 4 4" xfId="9831" xr:uid="{00000000-0005-0000-0000-0000912C0000}"/>
    <cellStyle name="Comma 2 5 3 3 4 5" xfId="5804" xr:uid="{00000000-0005-0000-0000-0000922C0000}"/>
    <cellStyle name="Comma 2 5 3 3 5" xfId="1758" xr:uid="{00000000-0005-0000-0000-0000932C0000}"/>
    <cellStyle name="Comma 2 5 3 3 5 2" xfId="11053" xr:uid="{00000000-0005-0000-0000-0000942C0000}"/>
    <cellStyle name="Comma 2 5 3 3 5 3" xfId="7961" xr:uid="{00000000-0005-0000-0000-0000952C0000}"/>
    <cellStyle name="Comma 2 5 3 3 6" xfId="3288" xr:uid="{00000000-0005-0000-0000-0000962C0000}"/>
    <cellStyle name="Comma 2 5 3 3 6 2" xfId="12583" xr:uid="{00000000-0005-0000-0000-0000972C0000}"/>
    <cellStyle name="Comma 2 5 3 3 6 3" xfId="6399" xr:uid="{00000000-0005-0000-0000-0000982C0000}"/>
    <cellStyle name="Comma 2 5 3 3 7" xfId="9491" xr:uid="{00000000-0005-0000-0000-0000992C0000}"/>
    <cellStyle name="Comma 2 5 3 3 8" xfId="4869" xr:uid="{00000000-0005-0000-0000-00009A2C0000}"/>
    <cellStyle name="Comma 2 5 3 4" xfId="269" xr:uid="{00000000-0005-0000-0000-00009B2C0000}"/>
    <cellStyle name="Comma 2 5 3 4 2" xfId="880" xr:uid="{00000000-0005-0000-0000-00009C2C0000}"/>
    <cellStyle name="Comma 2 5 3 4 2 2" xfId="1491" xr:uid="{00000000-0005-0000-0000-00009D2C0000}"/>
    <cellStyle name="Comma 2 5 3 4 2 2 2" xfId="3037" xr:uid="{00000000-0005-0000-0000-00009E2C0000}"/>
    <cellStyle name="Comma 2 5 3 4 2 2 2 2" xfId="12332" xr:uid="{00000000-0005-0000-0000-00009F2C0000}"/>
    <cellStyle name="Comma 2 5 3 4 2 2 2 3" xfId="9240" xr:uid="{00000000-0005-0000-0000-0000A02C0000}"/>
    <cellStyle name="Comma 2 5 3 4 2 2 3" xfId="4583" xr:uid="{00000000-0005-0000-0000-0000A12C0000}"/>
    <cellStyle name="Comma 2 5 3 4 2 2 3 2" xfId="13878" xr:uid="{00000000-0005-0000-0000-0000A22C0000}"/>
    <cellStyle name="Comma 2 5 3 4 2 2 3 3" xfId="7694" xr:uid="{00000000-0005-0000-0000-0000A32C0000}"/>
    <cellStyle name="Comma 2 5 3 4 2 2 4" xfId="10786" xr:uid="{00000000-0005-0000-0000-0000A42C0000}"/>
    <cellStyle name="Comma 2 5 3 4 2 2 5" xfId="6148" xr:uid="{00000000-0005-0000-0000-0000A52C0000}"/>
    <cellStyle name="Comma 2 5 3 4 2 3" xfId="2102" xr:uid="{00000000-0005-0000-0000-0000A62C0000}"/>
    <cellStyle name="Comma 2 5 3 4 2 3 2" xfId="11397" xr:uid="{00000000-0005-0000-0000-0000A72C0000}"/>
    <cellStyle name="Comma 2 5 3 4 2 3 3" xfId="8305" xr:uid="{00000000-0005-0000-0000-0000A82C0000}"/>
    <cellStyle name="Comma 2 5 3 4 2 4" xfId="3972" xr:uid="{00000000-0005-0000-0000-0000A92C0000}"/>
    <cellStyle name="Comma 2 5 3 4 2 4 2" xfId="13267" xr:uid="{00000000-0005-0000-0000-0000AA2C0000}"/>
    <cellStyle name="Comma 2 5 3 4 2 4 3" xfId="7083" xr:uid="{00000000-0005-0000-0000-0000AB2C0000}"/>
    <cellStyle name="Comma 2 5 3 4 2 5" xfId="10175" xr:uid="{00000000-0005-0000-0000-0000AC2C0000}"/>
    <cellStyle name="Comma 2 5 3 4 2 6" xfId="5213" xr:uid="{00000000-0005-0000-0000-0000AD2C0000}"/>
    <cellStyle name="Comma 2 5 3 4 3" xfId="1204" xr:uid="{00000000-0005-0000-0000-0000AE2C0000}"/>
    <cellStyle name="Comma 2 5 3 4 3 2" xfId="2426" xr:uid="{00000000-0005-0000-0000-0000AF2C0000}"/>
    <cellStyle name="Comma 2 5 3 4 3 2 2" xfId="11721" xr:uid="{00000000-0005-0000-0000-0000B02C0000}"/>
    <cellStyle name="Comma 2 5 3 4 3 2 3" xfId="8629" xr:uid="{00000000-0005-0000-0000-0000B12C0000}"/>
    <cellStyle name="Comma 2 5 3 4 3 3" xfId="4296" xr:uid="{00000000-0005-0000-0000-0000B22C0000}"/>
    <cellStyle name="Comma 2 5 3 4 3 3 2" xfId="13591" xr:uid="{00000000-0005-0000-0000-0000B32C0000}"/>
    <cellStyle name="Comma 2 5 3 4 3 3 3" xfId="7407" xr:uid="{00000000-0005-0000-0000-0000B42C0000}"/>
    <cellStyle name="Comma 2 5 3 4 3 4" xfId="10499" xr:uid="{00000000-0005-0000-0000-0000B52C0000}"/>
    <cellStyle name="Comma 2 5 3 4 3 5" xfId="5537" xr:uid="{00000000-0005-0000-0000-0000B62C0000}"/>
    <cellStyle name="Comma 2 5 3 4 4" xfId="447" xr:uid="{00000000-0005-0000-0000-0000B72C0000}"/>
    <cellStyle name="Comma 2 5 3 4 4 2" xfId="2604" xr:uid="{00000000-0005-0000-0000-0000B82C0000}"/>
    <cellStyle name="Comma 2 5 3 4 4 2 2" xfId="11899" xr:uid="{00000000-0005-0000-0000-0000B92C0000}"/>
    <cellStyle name="Comma 2 5 3 4 4 2 3" xfId="8807" xr:uid="{00000000-0005-0000-0000-0000BA2C0000}"/>
    <cellStyle name="Comma 2 5 3 4 4 3" xfId="3539" xr:uid="{00000000-0005-0000-0000-0000BB2C0000}"/>
    <cellStyle name="Comma 2 5 3 4 4 3 2" xfId="12834" xr:uid="{00000000-0005-0000-0000-0000BC2C0000}"/>
    <cellStyle name="Comma 2 5 3 4 4 3 3" xfId="6650" xr:uid="{00000000-0005-0000-0000-0000BD2C0000}"/>
    <cellStyle name="Comma 2 5 3 4 4 4" xfId="9742" xr:uid="{00000000-0005-0000-0000-0000BE2C0000}"/>
    <cellStyle name="Comma 2 5 3 4 4 5" xfId="5715" xr:uid="{00000000-0005-0000-0000-0000BF2C0000}"/>
    <cellStyle name="Comma 2 5 3 4 5" xfId="1669" xr:uid="{00000000-0005-0000-0000-0000C02C0000}"/>
    <cellStyle name="Comma 2 5 3 4 5 2" xfId="10964" xr:uid="{00000000-0005-0000-0000-0000C12C0000}"/>
    <cellStyle name="Comma 2 5 3 4 5 3" xfId="7872" xr:uid="{00000000-0005-0000-0000-0000C22C0000}"/>
    <cellStyle name="Comma 2 5 3 4 6" xfId="3361" xr:uid="{00000000-0005-0000-0000-0000C32C0000}"/>
    <cellStyle name="Comma 2 5 3 4 6 2" xfId="12656" xr:uid="{00000000-0005-0000-0000-0000C42C0000}"/>
    <cellStyle name="Comma 2 5 3 4 6 3" xfId="6472" xr:uid="{00000000-0005-0000-0000-0000C52C0000}"/>
    <cellStyle name="Comma 2 5 3 4 7" xfId="9564" xr:uid="{00000000-0005-0000-0000-0000C62C0000}"/>
    <cellStyle name="Comma 2 5 3 4 8" xfId="4780" xr:uid="{00000000-0005-0000-0000-0000C72C0000}"/>
    <cellStyle name="Comma 2 5 3 5" xfId="107" xr:uid="{00000000-0005-0000-0000-0000C82C0000}"/>
    <cellStyle name="Comma 2 5 3 5 2" xfId="718" xr:uid="{00000000-0005-0000-0000-0000C92C0000}"/>
    <cellStyle name="Comma 2 5 3 5 2 2" xfId="1365" xr:uid="{00000000-0005-0000-0000-0000CA2C0000}"/>
    <cellStyle name="Comma 2 5 3 5 2 2 2" xfId="2875" xr:uid="{00000000-0005-0000-0000-0000CB2C0000}"/>
    <cellStyle name="Comma 2 5 3 5 2 2 2 2" xfId="12170" xr:uid="{00000000-0005-0000-0000-0000CC2C0000}"/>
    <cellStyle name="Comma 2 5 3 5 2 2 2 3" xfId="9078" xr:uid="{00000000-0005-0000-0000-0000CD2C0000}"/>
    <cellStyle name="Comma 2 5 3 5 2 2 3" xfId="4457" xr:uid="{00000000-0005-0000-0000-0000CE2C0000}"/>
    <cellStyle name="Comma 2 5 3 5 2 2 3 2" xfId="13752" xr:uid="{00000000-0005-0000-0000-0000CF2C0000}"/>
    <cellStyle name="Comma 2 5 3 5 2 2 3 3" xfId="7568" xr:uid="{00000000-0005-0000-0000-0000D02C0000}"/>
    <cellStyle name="Comma 2 5 3 5 2 2 4" xfId="10660" xr:uid="{00000000-0005-0000-0000-0000D12C0000}"/>
    <cellStyle name="Comma 2 5 3 5 2 2 5" xfId="5986" xr:uid="{00000000-0005-0000-0000-0000D22C0000}"/>
    <cellStyle name="Comma 2 5 3 5 2 3" xfId="1940" xr:uid="{00000000-0005-0000-0000-0000D32C0000}"/>
    <cellStyle name="Comma 2 5 3 5 2 3 2" xfId="11235" xr:uid="{00000000-0005-0000-0000-0000D42C0000}"/>
    <cellStyle name="Comma 2 5 3 5 2 3 3" xfId="8143" xr:uid="{00000000-0005-0000-0000-0000D52C0000}"/>
    <cellStyle name="Comma 2 5 3 5 2 4" xfId="3810" xr:uid="{00000000-0005-0000-0000-0000D62C0000}"/>
    <cellStyle name="Comma 2 5 3 5 2 4 2" xfId="13105" xr:uid="{00000000-0005-0000-0000-0000D72C0000}"/>
    <cellStyle name="Comma 2 5 3 5 2 4 3" xfId="6921" xr:uid="{00000000-0005-0000-0000-0000D82C0000}"/>
    <cellStyle name="Comma 2 5 3 5 2 5" xfId="10013" xr:uid="{00000000-0005-0000-0000-0000D92C0000}"/>
    <cellStyle name="Comma 2 5 3 5 2 6" xfId="5051" xr:uid="{00000000-0005-0000-0000-0000DA2C0000}"/>
    <cellStyle name="Comma 2 5 3 5 3" xfId="1042" xr:uid="{00000000-0005-0000-0000-0000DB2C0000}"/>
    <cellStyle name="Comma 2 5 3 5 3 2" xfId="2264" xr:uid="{00000000-0005-0000-0000-0000DC2C0000}"/>
    <cellStyle name="Comma 2 5 3 5 3 2 2" xfId="11559" xr:uid="{00000000-0005-0000-0000-0000DD2C0000}"/>
    <cellStyle name="Comma 2 5 3 5 3 2 3" xfId="8467" xr:uid="{00000000-0005-0000-0000-0000DE2C0000}"/>
    <cellStyle name="Comma 2 5 3 5 3 3" xfId="4134" xr:uid="{00000000-0005-0000-0000-0000DF2C0000}"/>
    <cellStyle name="Comma 2 5 3 5 3 3 2" xfId="13429" xr:uid="{00000000-0005-0000-0000-0000E02C0000}"/>
    <cellStyle name="Comma 2 5 3 5 3 3 3" xfId="7245" xr:uid="{00000000-0005-0000-0000-0000E12C0000}"/>
    <cellStyle name="Comma 2 5 3 5 3 4" xfId="10337" xr:uid="{00000000-0005-0000-0000-0000E22C0000}"/>
    <cellStyle name="Comma 2 5 3 5 3 5" xfId="5375" xr:uid="{00000000-0005-0000-0000-0000E32C0000}"/>
    <cellStyle name="Comma 2 5 3 5 4" xfId="613" xr:uid="{00000000-0005-0000-0000-0000E42C0000}"/>
    <cellStyle name="Comma 2 5 3 5 4 2" xfId="2770" xr:uid="{00000000-0005-0000-0000-0000E52C0000}"/>
    <cellStyle name="Comma 2 5 3 5 4 2 2" xfId="12065" xr:uid="{00000000-0005-0000-0000-0000E62C0000}"/>
    <cellStyle name="Comma 2 5 3 5 4 2 3" xfId="8973" xr:uid="{00000000-0005-0000-0000-0000E72C0000}"/>
    <cellStyle name="Comma 2 5 3 5 4 3" xfId="3705" xr:uid="{00000000-0005-0000-0000-0000E82C0000}"/>
    <cellStyle name="Comma 2 5 3 5 4 3 2" xfId="13000" xr:uid="{00000000-0005-0000-0000-0000E92C0000}"/>
    <cellStyle name="Comma 2 5 3 5 4 3 3" xfId="6816" xr:uid="{00000000-0005-0000-0000-0000EA2C0000}"/>
    <cellStyle name="Comma 2 5 3 5 4 4" xfId="9908" xr:uid="{00000000-0005-0000-0000-0000EB2C0000}"/>
    <cellStyle name="Comma 2 5 3 5 4 5" xfId="5881" xr:uid="{00000000-0005-0000-0000-0000EC2C0000}"/>
    <cellStyle name="Comma 2 5 3 5 5" xfId="1835" xr:uid="{00000000-0005-0000-0000-0000ED2C0000}"/>
    <cellStyle name="Comma 2 5 3 5 5 2" xfId="11130" xr:uid="{00000000-0005-0000-0000-0000EE2C0000}"/>
    <cellStyle name="Comma 2 5 3 5 5 3" xfId="8038" xr:uid="{00000000-0005-0000-0000-0000EF2C0000}"/>
    <cellStyle name="Comma 2 5 3 5 6" xfId="3199" xr:uid="{00000000-0005-0000-0000-0000F02C0000}"/>
    <cellStyle name="Comma 2 5 3 5 6 2" xfId="12494" xr:uid="{00000000-0005-0000-0000-0000F12C0000}"/>
    <cellStyle name="Comma 2 5 3 5 6 3" xfId="6310" xr:uid="{00000000-0005-0000-0000-0000F22C0000}"/>
    <cellStyle name="Comma 2 5 3 5 7" xfId="9402" xr:uid="{00000000-0005-0000-0000-0000F32C0000}"/>
    <cellStyle name="Comma 2 5 3 5 8" xfId="4946" xr:uid="{00000000-0005-0000-0000-0000F42C0000}"/>
    <cellStyle name="Comma 2 5 3 6" xfId="644" xr:uid="{00000000-0005-0000-0000-0000F52C0000}"/>
    <cellStyle name="Comma 2 5 3 6 2" xfId="1292" xr:uid="{00000000-0005-0000-0000-0000F62C0000}"/>
    <cellStyle name="Comma 2 5 3 6 2 2" xfId="2801" xr:uid="{00000000-0005-0000-0000-0000F72C0000}"/>
    <cellStyle name="Comma 2 5 3 6 2 2 2" xfId="12096" xr:uid="{00000000-0005-0000-0000-0000F82C0000}"/>
    <cellStyle name="Comma 2 5 3 6 2 2 3" xfId="9004" xr:uid="{00000000-0005-0000-0000-0000F92C0000}"/>
    <cellStyle name="Comma 2 5 3 6 2 3" xfId="4384" xr:uid="{00000000-0005-0000-0000-0000FA2C0000}"/>
    <cellStyle name="Comma 2 5 3 6 2 3 2" xfId="13679" xr:uid="{00000000-0005-0000-0000-0000FB2C0000}"/>
    <cellStyle name="Comma 2 5 3 6 2 3 3" xfId="7495" xr:uid="{00000000-0005-0000-0000-0000FC2C0000}"/>
    <cellStyle name="Comma 2 5 3 6 2 4" xfId="10587" xr:uid="{00000000-0005-0000-0000-0000FD2C0000}"/>
    <cellStyle name="Comma 2 5 3 6 2 5" xfId="5912" xr:uid="{00000000-0005-0000-0000-0000FE2C0000}"/>
    <cellStyle name="Comma 2 5 3 6 3" xfId="1866" xr:uid="{00000000-0005-0000-0000-0000FF2C0000}"/>
    <cellStyle name="Comma 2 5 3 6 3 2" xfId="11161" xr:uid="{00000000-0005-0000-0000-0000002D0000}"/>
    <cellStyle name="Comma 2 5 3 6 3 3" xfId="8069" xr:uid="{00000000-0005-0000-0000-0000012D0000}"/>
    <cellStyle name="Comma 2 5 3 6 4" xfId="3736" xr:uid="{00000000-0005-0000-0000-0000022D0000}"/>
    <cellStyle name="Comma 2 5 3 6 4 2" xfId="13031" xr:uid="{00000000-0005-0000-0000-0000032D0000}"/>
    <cellStyle name="Comma 2 5 3 6 4 3" xfId="6847" xr:uid="{00000000-0005-0000-0000-0000042D0000}"/>
    <cellStyle name="Comma 2 5 3 6 5" xfId="9939" xr:uid="{00000000-0005-0000-0000-0000052D0000}"/>
    <cellStyle name="Comma 2 5 3 6 6" xfId="4977" xr:uid="{00000000-0005-0000-0000-0000062D0000}"/>
    <cellStyle name="Comma 2 5 3 7" xfId="968" xr:uid="{00000000-0005-0000-0000-0000072D0000}"/>
    <cellStyle name="Comma 2 5 3 7 2" xfId="2190" xr:uid="{00000000-0005-0000-0000-0000082D0000}"/>
    <cellStyle name="Comma 2 5 3 7 2 2" xfId="11485" xr:uid="{00000000-0005-0000-0000-0000092D0000}"/>
    <cellStyle name="Comma 2 5 3 7 2 3" xfId="8393" xr:uid="{00000000-0005-0000-0000-00000A2D0000}"/>
    <cellStyle name="Comma 2 5 3 7 3" xfId="4060" xr:uid="{00000000-0005-0000-0000-00000B2D0000}"/>
    <cellStyle name="Comma 2 5 3 7 3 2" xfId="13355" xr:uid="{00000000-0005-0000-0000-00000C2D0000}"/>
    <cellStyle name="Comma 2 5 3 7 3 3" xfId="7171" xr:uid="{00000000-0005-0000-0000-00000D2D0000}"/>
    <cellStyle name="Comma 2 5 3 7 4" xfId="10263" xr:uid="{00000000-0005-0000-0000-00000E2D0000}"/>
    <cellStyle name="Comma 2 5 3 7 5" xfId="5301" xr:uid="{00000000-0005-0000-0000-00000F2D0000}"/>
    <cellStyle name="Comma 2 5 3 8" xfId="374" xr:uid="{00000000-0005-0000-0000-0000102D0000}"/>
    <cellStyle name="Comma 2 5 3 8 2" xfId="2531" xr:uid="{00000000-0005-0000-0000-0000112D0000}"/>
    <cellStyle name="Comma 2 5 3 8 2 2" xfId="11826" xr:uid="{00000000-0005-0000-0000-0000122D0000}"/>
    <cellStyle name="Comma 2 5 3 8 2 3" xfId="8734" xr:uid="{00000000-0005-0000-0000-0000132D0000}"/>
    <cellStyle name="Comma 2 5 3 8 3" xfId="3466" xr:uid="{00000000-0005-0000-0000-0000142D0000}"/>
    <cellStyle name="Comma 2 5 3 8 3 2" xfId="12761" xr:uid="{00000000-0005-0000-0000-0000152D0000}"/>
    <cellStyle name="Comma 2 5 3 8 3 3" xfId="6577" xr:uid="{00000000-0005-0000-0000-0000162D0000}"/>
    <cellStyle name="Comma 2 5 3 8 4" xfId="9669" xr:uid="{00000000-0005-0000-0000-0000172D0000}"/>
    <cellStyle name="Comma 2 5 3 8 5" xfId="5642" xr:uid="{00000000-0005-0000-0000-0000182D0000}"/>
    <cellStyle name="Comma 2 5 3 9" xfId="1596" xr:uid="{00000000-0005-0000-0000-0000192D0000}"/>
    <cellStyle name="Comma 2 5 3 9 2" xfId="10891" xr:uid="{00000000-0005-0000-0000-00001A2D0000}"/>
    <cellStyle name="Comma 2 5 3 9 3" xfId="7799" xr:uid="{00000000-0005-0000-0000-00001B2D0000}"/>
    <cellStyle name="Comma 2 5 4" xfId="50" xr:uid="{00000000-0005-0000-0000-00001C2D0000}"/>
    <cellStyle name="Comma 2 5 4 10" xfId="9345" xr:uid="{00000000-0005-0000-0000-00001D2D0000}"/>
    <cellStyle name="Comma 2 5 4 11" xfId="4723" xr:uid="{00000000-0005-0000-0000-00001E2D0000}"/>
    <cellStyle name="Comma 2 5 4 2" xfId="212" xr:uid="{00000000-0005-0000-0000-00001F2D0000}"/>
    <cellStyle name="Comma 2 5 4 2 2" xfId="823" xr:uid="{00000000-0005-0000-0000-0000202D0000}"/>
    <cellStyle name="Comma 2 5 4 2 2 2" xfId="1434" xr:uid="{00000000-0005-0000-0000-0000212D0000}"/>
    <cellStyle name="Comma 2 5 4 2 2 2 2" xfId="2980" xr:uid="{00000000-0005-0000-0000-0000222D0000}"/>
    <cellStyle name="Comma 2 5 4 2 2 2 2 2" xfId="12275" xr:uid="{00000000-0005-0000-0000-0000232D0000}"/>
    <cellStyle name="Comma 2 5 4 2 2 2 2 3" xfId="9183" xr:uid="{00000000-0005-0000-0000-0000242D0000}"/>
    <cellStyle name="Comma 2 5 4 2 2 2 3" xfId="4526" xr:uid="{00000000-0005-0000-0000-0000252D0000}"/>
    <cellStyle name="Comma 2 5 4 2 2 2 3 2" xfId="13821" xr:uid="{00000000-0005-0000-0000-0000262D0000}"/>
    <cellStyle name="Comma 2 5 4 2 2 2 3 3" xfId="7637" xr:uid="{00000000-0005-0000-0000-0000272D0000}"/>
    <cellStyle name="Comma 2 5 4 2 2 2 4" xfId="10729" xr:uid="{00000000-0005-0000-0000-0000282D0000}"/>
    <cellStyle name="Comma 2 5 4 2 2 2 5" xfId="6091" xr:uid="{00000000-0005-0000-0000-0000292D0000}"/>
    <cellStyle name="Comma 2 5 4 2 2 3" xfId="2045" xr:uid="{00000000-0005-0000-0000-00002A2D0000}"/>
    <cellStyle name="Comma 2 5 4 2 2 3 2" xfId="11340" xr:uid="{00000000-0005-0000-0000-00002B2D0000}"/>
    <cellStyle name="Comma 2 5 4 2 2 3 3" xfId="8248" xr:uid="{00000000-0005-0000-0000-00002C2D0000}"/>
    <cellStyle name="Comma 2 5 4 2 2 4" xfId="3915" xr:uid="{00000000-0005-0000-0000-00002D2D0000}"/>
    <cellStyle name="Comma 2 5 4 2 2 4 2" xfId="13210" xr:uid="{00000000-0005-0000-0000-00002E2D0000}"/>
    <cellStyle name="Comma 2 5 4 2 2 4 3" xfId="7026" xr:uid="{00000000-0005-0000-0000-00002F2D0000}"/>
    <cellStyle name="Comma 2 5 4 2 2 5" xfId="10118" xr:uid="{00000000-0005-0000-0000-0000302D0000}"/>
    <cellStyle name="Comma 2 5 4 2 2 6" xfId="5156" xr:uid="{00000000-0005-0000-0000-0000312D0000}"/>
    <cellStyle name="Comma 2 5 4 2 3" xfId="1147" xr:uid="{00000000-0005-0000-0000-0000322D0000}"/>
    <cellStyle name="Comma 2 5 4 2 3 2" xfId="2369" xr:uid="{00000000-0005-0000-0000-0000332D0000}"/>
    <cellStyle name="Comma 2 5 4 2 3 2 2" xfId="11664" xr:uid="{00000000-0005-0000-0000-0000342D0000}"/>
    <cellStyle name="Comma 2 5 4 2 3 2 3" xfId="8572" xr:uid="{00000000-0005-0000-0000-0000352D0000}"/>
    <cellStyle name="Comma 2 5 4 2 3 3" xfId="4239" xr:uid="{00000000-0005-0000-0000-0000362D0000}"/>
    <cellStyle name="Comma 2 5 4 2 3 3 2" xfId="13534" xr:uid="{00000000-0005-0000-0000-0000372D0000}"/>
    <cellStyle name="Comma 2 5 4 2 3 3 3" xfId="7350" xr:uid="{00000000-0005-0000-0000-0000382D0000}"/>
    <cellStyle name="Comma 2 5 4 2 3 4" xfId="10442" xr:uid="{00000000-0005-0000-0000-0000392D0000}"/>
    <cellStyle name="Comma 2 5 4 2 3 5" xfId="5480" xr:uid="{00000000-0005-0000-0000-00003A2D0000}"/>
    <cellStyle name="Comma 2 5 4 2 4" xfId="552" xr:uid="{00000000-0005-0000-0000-00003B2D0000}"/>
    <cellStyle name="Comma 2 5 4 2 4 2" xfId="2709" xr:uid="{00000000-0005-0000-0000-00003C2D0000}"/>
    <cellStyle name="Comma 2 5 4 2 4 2 2" xfId="12004" xr:uid="{00000000-0005-0000-0000-00003D2D0000}"/>
    <cellStyle name="Comma 2 5 4 2 4 2 3" xfId="8912" xr:uid="{00000000-0005-0000-0000-00003E2D0000}"/>
    <cellStyle name="Comma 2 5 4 2 4 3" xfId="3644" xr:uid="{00000000-0005-0000-0000-00003F2D0000}"/>
    <cellStyle name="Comma 2 5 4 2 4 3 2" xfId="12939" xr:uid="{00000000-0005-0000-0000-0000402D0000}"/>
    <cellStyle name="Comma 2 5 4 2 4 3 3" xfId="6755" xr:uid="{00000000-0005-0000-0000-0000412D0000}"/>
    <cellStyle name="Comma 2 5 4 2 4 4" xfId="9847" xr:uid="{00000000-0005-0000-0000-0000422D0000}"/>
    <cellStyle name="Comma 2 5 4 2 4 5" xfId="5820" xr:uid="{00000000-0005-0000-0000-0000432D0000}"/>
    <cellStyle name="Comma 2 5 4 2 5" xfId="1774" xr:uid="{00000000-0005-0000-0000-0000442D0000}"/>
    <cellStyle name="Comma 2 5 4 2 5 2" xfId="11069" xr:uid="{00000000-0005-0000-0000-0000452D0000}"/>
    <cellStyle name="Comma 2 5 4 2 5 3" xfId="7977" xr:uid="{00000000-0005-0000-0000-0000462D0000}"/>
    <cellStyle name="Comma 2 5 4 2 6" xfId="3304" xr:uid="{00000000-0005-0000-0000-0000472D0000}"/>
    <cellStyle name="Comma 2 5 4 2 6 2" xfId="12599" xr:uid="{00000000-0005-0000-0000-0000482D0000}"/>
    <cellStyle name="Comma 2 5 4 2 6 3" xfId="6415" xr:uid="{00000000-0005-0000-0000-0000492D0000}"/>
    <cellStyle name="Comma 2 5 4 2 7" xfId="9507" xr:uid="{00000000-0005-0000-0000-00004A2D0000}"/>
    <cellStyle name="Comma 2 5 4 2 8" xfId="4885" xr:uid="{00000000-0005-0000-0000-00004B2D0000}"/>
    <cellStyle name="Comma 2 5 4 3" xfId="285" xr:uid="{00000000-0005-0000-0000-00004C2D0000}"/>
    <cellStyle name="Comma 2 5 4 3 2" xfId="896" xr:uid="{00000000-0005-0000-0000-00004D2D0000}"/>
    <cellStyle name="Comma 2 5 4 3 2 2" xfId="1507" xr:uid="{00000000-0005-0000-0000-00004E2D0000}"/>
    <cellStyle name="Comma 2 5 4 3 2 2 2" xfId="3053" xr:uid="{00000000-0005-0000-0000-00004F2D0000}"/>
    <cellStyle name="Comma 2 5 4 3 2 2 2 2" xfId="12348" xr:uid="{00000000-0005-0000-0000-0000502D0000}"/>
    <cellStyle name="Comma 2 5 4 3 2 2 2 3" xfId="9256" xr:uid="{00000000-0005-0000-0000-0000512D0000}"/>
    <cellStyle name="Comma 2 5 4 3 2 2 3" xfId="4599" xr:uid="{00000000-0005-0000-0000-0000522D0000}"/>
    <cellStyle name="Comma 2 5 4 3 2 2 3 2" xfId="13894" xr:uid="{00000000-0005-0000-0000-0000532D0000}"/>
    <cellStyle name="Comma 2 5 4 3 2 2 3 3" xfId="7710" xr:uid="{00000000-0005-0000-0000-0000542D0000}"/>
    <cellStyle name="Comma 2 5 4 3 2 2 4" xfId="10802" xr:uid="{00000000-0005-0000-0000-0000552D0000}"/>
    <cellStyle name="Comma 2 5 4 3 2 2 5" xfId="6164" xr:uid="{00000000-0005-0000-0000-0000562D0000}"/>
    <cellStyle name="Comma 2 5 4 3 2 3" xfId="2118" xr:uid="{00000000-0005-0000-0000-0000572D0000}"/>
    <cellStyle name="Comma 2 5 4 3 2 3 2" xfId="11413" xr:uid="{00000000-0005-0000-0000-0000582D0000}"/>
    <cellStyle name="Comma 2 5 4 3 2 3 3" xfId="8321" xr:uid="{00000000-0005-0000-0000-0000592D0000}"/>
    <cellStyle name="Comma 2 5 4 3 2 4" xfId="3988" xr:uid="{00000000-0005-0000-0000-00005A2D0000}"/>
    <cellStyle name="Comma 2 5 4 3 2 4 2" xfId="13283" xr:uid="{00000000-0005-0000-0000-00005B2D0000}"/>
    <cellStyle name="Comma 2 5 4 3 2 4 3" xfId="7099" xr:uid="{00000000-0005-0000-0000-00005C2D0000}"/>
    <cellStyle name="Comma 2 5 4 3 2 5" xfId="10191" xr:uid="{00000000-0005-0000-0000-00005D2D0000}"/>
    <cellStyle name="Comma 2 5 4 3 2 6" xfId="5229" xr:uid="{00000000-0005-0000-0000-00005E2D0000}"/>
    <cellStyle name="Comma 2 5 4 3 3" xfId="1220" xr:uid="{00000000-0005-0000-0000-00005F2D0000}"/>
    <cellStyle name="Comma 2 5 4 3 3 2" xfId="2442" xr:uid="{00000000-0005-0000-0000-0000602D0000}"/>
    <cellStyle name="Comma 2 5 4 3 3 2 2" xfId="11737" xr:uid="{00000000-0005-0000-0000-0000612D0000}"/>
    <cellStyle name="Comma 2 5 4 3 3 2 3" xfId="8645" xr:uid="{00000000-0005-0000-0000-0000622D0000}"/>
    <cellStyle name="Comma 2 5 4 3 3 3" xfId="4312" xr:uid="{00000000-0005-0000-0000-0000632D0000}"/>
    <cellStyle name="Comma 2 5 4 3 3 3 2" xfId="13607" xr:uid="{00000000-0005-0000-0000-0000642D0000}"/>
    <cellStyle name="Comma 2 5 4 3 3 3 3" xfId="7423" xr:uid="{00000000-0005-0000-0000-0000652D0000}"/>
    <cellStyle name="Comma 2 5 4 3 3 4" xfId="10515" xr:uid="{00000000-0005-0000-0000-0000662D0000}"/>
    <cellStyle name="Comma 2 5 4 3 3 5" xfId="5553" xr:uid="{00000000-0005-0000-0000-0000672D0000}"/>
    <cellStyle name="Comma 2 5 4 3 4" xfId="463" xr:uid="{00000000-0005-0000-0000-0000682D0000}"/>
    <cellStyle name="Comma 2 5 4 3 4 2" xfId="2620" xr:uid="{00000000-0005-0000-0000-0000692D0000}"/>
    <cellStyle name="Comma 2 5 4 3 4 2 2" xfId="11915" xr:uid="{00000000-0005-0000-0000-00006A2D0000}"/>
    <cellStyle name="Comma 2 5 4 3 4 2 3" xfId="8823" xr:uid="{00000000-0005-0000-0000-00006B2D0000}"/>
    <cellStyle name="Comma 2 5 4 3 4 3" xfId="3555" xr:uid="{00000000-0005-0000-0000-00006C2D0000}"/>
    <cellStyle name="Comma 2 5 4 3 4 3 2" xfId="12850" xr:uid="{00000000-0005-0000-0000-00006D2D0000}"/>
    <cellStyle name="Comma 2 5 4 3 4 3 3" xfId="6666" xr:uid="{00000000-0005-0000-0000-00006E2D0000}"/>
    <cellStyle name="Comma 2 5 4 3 4 4" xfId="9758" xr:uid="{00000000-0005-0000-0000-00006F2D0000}"/>
    <cellStyle name="Comma 2 5 4 3 4 5" xfId="5731" xr:uid="{00000000-0005-0000-0000-0000702D0000}"/>
    <cellStyle name="Comma 2 5 4 3 5" xfId="1685" xr:uid="{00000000-0005-0000-0000-0000712D0000}"/>
    <cellStyle name="Comma 2 5 4 3 5 2" xfId="10980" xr:uid="{00000000-0005-0000-0000-0000722D0000}"/>
    <cellStyle name="Comma 2 5 4 3 5 3" xfId="7888" xr:uid="{00000000-0005-0000-0000-0000732D0000}"/>
    <cellStyle name="Comma 2 5 4 3 6" xfId="3377" xr:uid="{00000000-0005-0000-0000-0000742D0000}"/>
    <cellStyle name="Comma 2 5 4 3 6 2" xfId="12672" xr:uid="{00000000-0005-0000-0000-0000752D0000}"/>
    <cellStyle name="Comma 2 5 4 3 6 3" xfId="6488" xr:uid="{00000000-0005-0000-0000-0000762D0000}"/>
    <cellStyle name="Comma 2 5 4 3 7" xfId="9580" xr:uid="{00000000-0005-0000-0000-0000772D0000}"/>
    <cellStyle name="Comma 2 5 4 3 8" xfId="4796" xr:uid="{00000000-0005-0000-0000-0000782D0000}"/>
    <cellStyle name="Comma 2 5 4 4" xfId="123" xr:uid="{00000000-0005-0000-0000-0000792D0000}"/>
    <cellStyle name="Comma 2 5 4 4 2" xfId="1058" xr:uid="{00000000-0005-0000-0000-00007A2D0000}"/>
    <cellStyle name="Comma 2 5 4 4 2 2" xfId="2280" xr:uid="{00000000-0005-0000-0000-00007B2D0000}"/>
    <cellStyle name="Comma 2 5 4 4 2 2 2" xfId="11575" xr:uid="{00000000-0005-0000-0000-00007C2D0000}"/>
    <cellStyle name="Comma 2 5 4 4 2 2 3" xfId="8483" xr:uid="{00000000-0005-0000-0000-00007D2D0000}"/>
    <cellStyle name="Comma 2 5 4 4 2 3" xfId="4150" xr:uid="{00000000-0005-0000-0000-00007E2D0000}"/>
    <cellStyle name="Comma 2 5 4 4 2 3 2" xfId="13445" xr:uid="{00000000-0005-0000-0000-00007F2D0000}"/>
    <cellStyle name="Comma 2 5 4 4 2 3 3" xfId="7261" xr:uid="{00000000-0005-0000-0000-0000802D0000}"/>
    <cellStyle name="Comma 2 5 4 4 2 4" xfId="10353" xr:uid="{00000000-0005-0000-0000-0000812D0000}"/>
    <cellStyle name="Comma 2 5 4 4 2 5" xfId="5391" xr:uid="{00000000-0005-0000-0000-0000822D0000}"/>
    <cellStyle name="Comma 2 5 4 4 3" xfId="734" xr:uid="{00000000-0005-0000-0000-0000832D0000}"/>
    <cellStyle name="Comma 2 5 4 4 3 2" xfId="2891" xr:uid="{00000000-0005-0000-0000-0000842D0000}"/>
    <cellStyle name="Comma 2 5 4 4 3 2 2" xfId="12186" xr:uid="{00000000-0005-0000-0000-0000852D0000}"/>
    <cellStyle name="Comma 2 5 4 4 3 2 3" xfId="9094" xr:uid="{00000000-0005-0000-0000-0000862D0000}"/>
    <cellStyle name="Comma 2 5 4 4 3 3" xfId="3826" xr:uid="{00000000-0005-0000-0000-0000872D0000}"/>
    <cellStyle name="Comma 2 5 4 4 3 3 2" xfId="13121" xr:uid="{00000000-0005-0000-0000-0000882D0000}"/>
    <cellStyle name="Comma 2 5 4 4 3 3 3" xfId="6937" xr:uid="{00000000-0005-0000-0000-0000892D0000}"/>
    <cellStyle name="Comma 2 5 4 4 3 4" xfId="10029" xr:uid="{00000000-0005-0000-0000-00008A2D0000}"/>
    <cellStyle name="Comma 2 5 4 4 3 5" xfId="6002" xr:uid="{00000000-0005-0000-0000-00008B2D0000}"/>
    <cellStyle name="Comma 2 5 4 4 4" xfId="1956" xr:uid="{00000000-0005-0000-0000-00008C2D0000}"/>
    <cellStyle name="Comma 2 5 4 4 4 2" xfId="11251" xr:uid="{00000000-0005-0000-0000-00008D2D0000}"/>
    <cellStyle name="Comma 2 5 4 4 4 3" xfId="8159" xr:uid="{00000000-0005-0000-0000-00008E2D0000}"/>
    <cellStyle name="Comma 2 5 4 4 5" xfId="3215" xr:uid="{00000000-0005-0000-0000-00008F2D0000}"/>
    <cellStyle name="Comma 2 5 4 4 5 2" xfId="12510" xr:uid="{00000000-0005-0000-0000-0000902D0000}"/>
    <cellStyle name="Comma 2 5 4 4 5 3" xfId="6326" xr:uid="{00000000-0005-0000-0000-0000912D0000}"/>
    <cellStyle name="Comma 2 5 4 4 6" xfId="9418" xr:uid="{00000000-0005-0000-0000-0000922D0000}"/>
    <cellStyle name="Comma 2 5 4 4 7" xfId="5067" xr:uid="{00000000-0005-0000-0000-0000932D0000}"/>
    <cellStyle name="Comma 2 5 4 5" xfId="661" xr:uid="{00000000-0005-0000-0000-0000942D0000}"/>
    <cellStyle name="Comma 2 5 4 5 2" xfId="1309" xr:uid="{00000000-0005-0000-0000-0000952D0000}"/>
    <cellStyle name="Comma 2 5 4 5 2 2" xfId="2818" xr:uid="{00000000-0005-0000-0000-0000962D0000}"/>
    <cellStyle name="Comma 2 5 4 5 2 2 2" xfId="12113" xr:uid="{00000000-0005-0000-0000-0000972D0000}"/>
    <cellStyle name="Comma 2 5 4 5 2 2 3" xfId="9021" xr:uid="{00000000-0005-0000-0000-0000982D0000}"/>
    <cellStyle name="Comma 2 5 4 5 2 3" xfId="4401" xr:uid="{00000000-0005-0000-0000-0000992D0000}"/>
    <cellStyle name="Comma 2 5 4 5 2 3 2" xfId="13696" xr:uid="{00000000-0005-0000-0000-00009A2D0000}"/>
    <cellStyle name="Comma 2 5 4 5 2 3 3" xfId="7512" xr:uid="{00000000-0005-0000-0000-00009B2D0000}"/>
    <cellStyle name="Comma 2 5 4 5 2 4" xfId="10604" xr:uid="{00000000-0005-0000-0000-00009C2D0000}"/>
    <cellStyle name="Comma 2 5 4 5 2 5" xfId="5929" xr:uid="{00000000-0005-0000-0000-00009D2D0000}"/>
    <cellStyle name="Comma 2 5 4 5 3" xfId="1883" xr:uid="{00000000-0005-0000-0000-00009E2D0000}"/>
    <cellStyle name="Comma 2 5 4 5 3 2" xfId="11178" xr:uid="{00000000-0005-0000-0000-00009F2D0000}"/>
    <cellStyle name="Comma 2 5 4 5 3 3" xfId="8086" xr:uid="{00000000-0005-0000-0000-0000A02D0000}"/>
    <cellStyle name="Comma 2 5 4 5 4" xfId="3753" xr:uid="{00000000-0005-0000-0000-0000A12D0000}"/>
    <cellStyle name="Comma 2 5 4 5 4 2" xfId="13048" xr:uid="{00000000-0005-0000-0000-0000A22D0000}"/>
    <cellStyle name="Comma 2 5 4 5 4 3" xfId="6864" xr:uid="{00000000-0005-0000-0000-0000A32D0000}"/>
    <cellStyle name="Comma 2 5 4 5 5" xfId="9956" xr:uid="{00000000-0005-0000-0000-0000A42D0000}"/>
    <cellStyle name="Comma 2 5 4 5 6" xfId="4994" xr:uid="{00000000-0005-0000-0000-0000A52D0000}"/>
    <cellStyle name="Comma 2 5 4 6" xfId="985" xr:uid="{00000000-0005-0000-0000-0000A62D0000}"/>
    <cellStyle name="Comma 2 5 4 6 2" xfId="2207" xr:uid="{00000000-0005-0000-0000-0000A72D0000}"/>
    <cellStyle name="Comma 2 5 4 6 2 2" xfId="11502" xr:uid="{00000000-0005-0000-0000-0000A82D0000}"/>
    <cellStyle name="Comma 2 5 4 6 2 3" xfId="8410" xr:uid="{00000000-0005-0000-0000-0000A92D0000}"/>
    <cellStyle name="Comma 2 5 4 6 3" xfId="4077" xr:uid="{00000000-0005-0000-0000-0000AA2D0000}"/>
    <cellStyle name="Comma 2 5 4 6 3 2" xfId="13372" xr:uid="{00000000-0005-0000-0000-0000AB2D0000}"/>
    <cellStyle name="Comma 2 5 4 6 3 3" xfId="7188" xr:uid="{00000000-0005-0000-0000-0000AC2D0000}"/>
    <cellStyle name="Comma 2 5 4 6 4" xfId="10280" xr:uid="{00000000-0005-0000-0000-0000AD2D0000}"/>
    <cellStyle name="Comma 2 5 4 6 5" xfId="5318" xr:uid="{00000000-0005-0000-0000-0000AE2D0000}"/>
    <cellStyle name="Comma 2 5 4 7" xfId="390" xr:uid="{00000000-0005-0000-0000-0000AF2D0000}"/>
    <cellStyle name="Comma 2 5 4 7 2" xfId="2547" xr:uid="{00000000-0005-0000-0000-0000B02D0000}"/>
    <cellStyle name="Comma 2 5 4 7 2 2" xfId="11842" xr:uid="{00000000-0005-0000-0000-0000B12D0000}"/>
    <cellStyle name="Comma 2 5 4 7 2 3" xfId="8750" xr:uid="{00000000-0005-0000-0000-0000B22D0000}"/>
    <cellStyle name="Comma 2 5 4 7 3" xfId="3482" xr:uid="{00000000-0005-0000-0000-0000B32D0000}"/>
    <cellStyle name="Comma 2 5 4 7 3 2" xfId="12777" xr:uid="{00000000-0005-0000-0000-0000B42D0000}"/>
    <cellStyle name="Comma 2 5 4 7 3 3" xfId="6593" xr:uid="{00000000-0005-0000-0000-0000B52D0000}"/>
    <cellStyle name="Comma 2 5 4 7 4" xfId="9685" xr:uid="{00000000-0005-0000-0000-0000B62D0000}"/>
    <cellStyle name="Comma 2 5 4 7 5" xfId="5658" xr:uid="{00000000-0005-0000-0000-0000B72D0000}"/>
    <cellStyle name="Comma 2 5 4 8" xfId="1612" xr:uid="{00000000-0005-0000-0000-0000B82D0000}"/>
    <cellStyle name="Comma 2 5 4 8 2" xfId="10907" xr:uid="{00000000-0005-0000-0000-0000B92D0000}"/>
    <cellStyle name="Comma 2 5 4 8 3" xfId="7815" xr:uid="{00000000-0005-0000-0000-0000BA2D0000}"/>
    <cellStyle name="Comma 2 5 4 9" xfId="3142" xr:uid="{00000000-0005-0000-0000-0000BB2D0000}"/>
    <cellStyle name="Comma 2 5 4 9 2" xfId="12437" xr:uid="{00000000-0005-0000-0000-0000BC2D0000}"/>
    <cellStyle name="Comma 2 5 4 9 3" xfId="6253" xr:uid="{00000000-0005-0000-0000-0000BD2D0000}"/>
    <cellStyle name="Comma 2 5 5" xfId="176" xr:uid="{00000000-0005-0000-0000-0000BE2D0000}"/>
    <cellStyle name="Comma 2 5 5 2" xfId="321" xr:uid="{00000000-0005-0000-0000-0000BF2D0000}"/>
    <cellStyle name="Comma 2 5 5 2 2" xfId="932" xr:uid="{00000000-0005-0000-0000-0000C02D0000}"/>
    <cellStyle name="Comma 2 5 5 2 2 2" xfId="1543" xr:uid="{00000000-0005-0000-0000-0000C12D0000}"/>
    <cellStyle name="Comma 2 5 5 2 2 2 2" xfId="3089" xr:uid="{00000000-0005-0000-0000-0000C22D0000}"/>
    <cellStyle name="Comma 2 5 5 2 2 2 2 2" xfId="12384" xr:uid="{00000000-0005-0000-0000-0000C32D0000}"/>
    <cellStyle name="Comma 2 5 5 2 2 2 2 3" xfId="9292" xr:uid="{00000000-0005-0000-0000-0000C42D0000}"/>
    <cellStyle name="Comma 2 5 5 2 2 2 3" xfId="4635" xr:uid="{00000000-0005-0000-0000-0000C52D0000}"/>
    <cellStyle name="Comma 2 5 5 2 2 2 3 2" xfId="13930" xr:uid="{00000000-0005-0000-0000-0000C62D0000}"/>
    <cellStyle name="Comma 2 5 5 2 2 2 3 3" xfId="7746" xr:uid="{00000000-0005-0000-0000-0000C72D0000}"/>
    <cellStyle name="Comma 2 5 5 2 2 2 4" xfId="10838" xr:uid="{00000000-0005-0000-0000-0000C82D0000}"/>
    <cellStyle name="Comma 2 5 5 2 2 2 5" xfId="6200" xr:uid="{00000000-0005-0000-0000-0000C92D0000}"/>
    <cellStyle name="Comma 2 5 5 2 2 3" xfId="2154" xr:uid="{00000000-0005-0000-0000-0000CA2D0000}"/>
    <cellStyle name="Comma 2 5 5 2 2 3 2" xfId="11449" xr:uid="{00000000-0005-0000-0000-0000CB2D0000}"/>
    <cellStyle name="Comma 2 5 5 2 2 3 3" xfId="8357" xr:uid="{00000000-0005-0000-0000-0000CC2D0000}"/>
    <cellStyle name="Comma 2 5 5 2 2 4" xfId="4024" xr:uid="{00000000-0005-0000-0000-0000CD2D0000}"/>
    <cellStyle name="Comma 2 5 5 2 2 4 2" xfId="13319" xr:uid="{00000000-0005-0000-0000-0000CE2D0000}"/>
    <cellStyle name="Comma 2 5 5 2 2 4 3" xfId="7135" xr:uid="{00000000-0005-0000-0000-0000CF2D0000}"/>
    <cellStyle name="Comma 2 5 5 2 2 5" xfId="10227" xr:uid="{00000000-0005-0000-0000-0000D02D0000}"/>
    <cellStyle name="Comma 2 5 5 2 2 6" xfId="5265" xr:uid="{00000000-0005-0000-0000-0000D12D0000}"/>
    <cellStyle name="Comma 2 5 5 2 3" xfId="1256" xr:uid="{00000000-0005-0000-0000-0000D22D0000}"/>
    <cellStyle name="Comma 2 5 5 2 3 2" xfId="2478" xr:uid="{00000000-0005-0000-0000-0000D32D0000}"/>
    <cellStyle name="Comma 2 5 5 2 3 2 2" xfId="11773" xr:uid="{00000000-0005-0000-0000-0000D42D0000}"/>
    <cellStyle name="Comma 2 5 5 2 3 2 3" xfId="8681" xr:uid="{00000000-0005-0000-0000-0000D52D0000}"/>
    <cellStyle name="Comma 2 5 5 2 3 3" xfId="4348" xr:uid="{00000000-0005-0000-0000-0000D62D0000}"/>
    <cellStyle name="Comma 2 5 5 2 3 3 2" xfId="13643" xr:uid="{00000000-0005-0000-0000-0000D72D0000}"/>
    <cellStyle name="Comma 2 5 5 2 3 3 3" xfId="7459" xr:uid="{00000000-0005-0000-0000-0000D82D0000}"/>
    <cellStyle name="Comma 2 5 5 2 3 4" xfId="10551" xr:uid="{00000000-0005-0000-0000-0000D92D0000}"/>
    <cellStyle name="Comma 2 5 5 2 3 5" xfId="5589" xr:uid="{00000000-0005-0000-0000-0000DA2D0000}"/>
    <cellStyle name="Comma 2 5 5 2 4" xfId="516" xr:uid="{00000000-0005-0000-0000-0000DB2D0000}"/>
    <cellStyle name="Comma 2 5 5 2 4 2" xfId="2673" xr:uid="{00000000-0005-0000-0000-0000DC2D0000}"/>
    <cellStyle name="Comma 2 5 5 2 4 2 2" xfId="11968" xr:uid="{00000000-0005-0000-0000-0000DD2D0000}"/>
    <cellStyle name="Comma 2 5 5 2 4 2 3" xfId="8876" xr:uid="{00000000-0005-0000-0000-0000DE2D0000}"/>
    <cellStyle name="Comma 2 5 5 2 4 3" xfId="3608" xr:uid="{00000000-0005-0000-0000-0000DF2D0000}"/>
    <cellStyle name="Comma 2 5 5 2 4 3 2" xfId="12903" xr:uid="{00000000-0005-0000-0000-0000E02D0000}"/>
    <cellStyle name="Comma 2 5 5 2 4 3 3" xfId="6719" xr:uid="{00000000-0005-0000-0000-0000E12D0000}"/>
    <cellStyle name="Comma 2 5 5 2 4 4" xfId="9811" xr:uid="{00000000-0005-0000-0000-0000E22D0000}"/>
    <cellStyle name="Comma 2 5 5 2 4 5" xfId="5784" xr:uid="{00000000-0005-0000-0000-0000E32D0000}"/>
    <cellStyle name="Comma 2 5 5 2 5" xfId="1738" xr:uid="{00000000-0005-0000-0000-0000E42D0000}"/>
    <cellStyle name="Comma 2 5 5 2 5 2" xfId="11033" xr:uid="{00000000-0005-0000-0000-0000E52D0000}"/>
    <cellStyle name="Comma 2 5 5 2 5 3" xfId="7941" xr:uid="{00000000-0005-0000-0000-0000E62D0000}"/>
    <cellStyle name="Comma 2 5 5 2 6" xfId="3413" xr:uid="{00000000-0005-0000-0000-0000E72D0000}"/>
    <cellStyle name="Comma 2 5 5 2 6 2" xfId="12708" xr:uid="{00000000-0005-0000-0000-0000E82D0000}"/>
    <cellStyle name="Comma 2 5 5 2 6 3" xfId="6524" xr:uid="{00000000-0005-0000-0000-0000E92D0000}"/>
    <cellStyle name="Comma 2 5 5 2 7" xfId="9616" xr:uid="{00000000-0005-0000-0000-0000EA2D0000}"/>
    <cellStyle name="Comma 2 5 5 2 8" xfId="4849" xr:uid="{00000000-0005-0000-0000-0000EB2D0000}"/>
    <cellStyle name="Comma 2 5 5 3" xfId="787" xr:uid="{00000000-0005-0000-0000-0000EC2D0000}"/>
    <cellStyle name="Comma 2 5 5 3 2" xfId="1398" xr:uid="{00000000-0005-0000-0000-0000ED2D0000}"/>
    <cellStyle name="Comma 2 5 5 3 2 2" xfId="2944" xr:uid="{00000000-0005-0000-0000-0000EE2D0000}"/>
    <cellStyle name="Comma 2 5 5 3 2 2 2" xfId="12239" xr:uid="{00000000-0005-0000-0000-0000EF2D0000}"/>
    <cellStyle name="Comma 2 5 5 3 2 2 3" xfId="9147" xr:uid="{00000000-0005-0000-0000-0000F02D0000}"/>
    <cellStyle name="Comma 2 5 5 3 2 3" xfId="4490" xr:uid="{00000000-0005-0000-0000-0000F12D0000}"/>
    <cellStyle name="Comma 2 5 5 3 2 3 2" xfId="13785" xr:uid="{00000000-0005-0000-0000-0000F22D0000}"/>
    <cellStyle name="Comma 2 5 5 3 2 3 3" xfId="7601" xr:uid="{00000000-0005-0000-0000-0000F32D0000}"/>
    <cellStyle name="Comma 2 5 5 3 2 4" xfId="10693" xr:uid="{00000000-0005-0000-0000-0000F42D0000}"/>
    <cellStyle name="Comma 2 5 5 3 2 5" xfId="6055" xr:uid="{00000000-0005-0000-0000-0000F52D0000}"/>
    <cellStyle name="Comma 2 5 5 3 3" xfId="2009" xr:uid="{00000000-0005-0000-0000-0000F62D0000}"/>
    <cellStyle name="Comma 2 5 5 3 3 2" xfId="11304" xr:uid="{00000000-0005-0000-0000-0000F72D0000}"/>
    <cellStyle name="Comma 2 5 5 3 3 3" xfId="8212" xr:uid="{00000000-0005-0000-0000-0000F82D0000}"/>
    <cellStyle name="Comma 2 5 5 3 4" xfId="3879" xr:uid="{00000000-0005-0000-0000-0000F92D0000}"/>
    <cellStyle name="Comma 2 5 5 3 4 2" xfId="13174" xr:uid="{00000000-0005-0000-0000-0000FA2D0000}"/>
    <cellStyle name="Comma 2 5 5 3 4 3" xfId="6990" xr:uid="{00000000-0005-0000-0000-0000FB2D0000}"/>
    <cellStyle name="Comma 2 5 5 3 5" xfId="10082" xr:uid="{00000000-0005-0000-0000-0000FC2D0000}"/>
    <cellStyle name="Comma 2 5 5 3 6" xfId="5120" xr:uid="{00000000-0005-0000-0000-0000FD2D0000}"/>
    <cellStyle name="Comma 2 5 5 4" xfId="1111" xr:uid="{00000000-0005-0000-0000-0000FE2D0000}"/>
    <cellStyle name="Comma 2 5 5 4 2" xfId="2333" xr:uid="{00000000-0005-0000-0000-0000FF2D0000}"/>
    <cellStyle name="Comma 2 5 5 4 2 2" xfId="11628" xr:uid="{00000000-0005-0000-0000-0000002E0000}"/>
    <cellStyle name="Comma 2 5 5 4 2 3" xfId="8536" xr:uid="{00000000-0005-0000-0000-0000012E0000}"/>
    <cellStyle name="Comma 2 5 5 4 3" xfId="4203" xr:uid="{00000000-0005-0000-0000-0000022E0000}"/>
    <cellStyle name="Comma 2 5 5 4 3 2" xfId="13498" xr:uid="{00000000-0005-0000-0000-0000032E0000}"/>
    <cellStyle name="Comma 2 5 5 4 3 3" xfId="7314" xr:uid="{00000000-0005-0000-0000-0000042E0000}"/>
    <cellStyle name="Comma 2 5 5 4 4" xfId="10406" xr:uid="{00000000-0005-0000-0000-0000052E0000}"/>
    <cellStyle name="Comma 2 5 5 4 5" xfId="5444" xr:uid="{00000000-0005-0000-0000-0000062E0000}"/>
    <cellStyle name="Comma 2 5 5 5" xfId="354" xr:uid="{00000000-0005-0000-0000-0000072E0000}"/>
    <cellStyle name="Comma 2 5 5 5 2" xfId="2511" xr:uid="{00000000-0005-0000-0000-0000082E0000}"/>
    <cellStyle name="Comma 2 5 5 5 2 2" xfId="11806" xr:uid="{00000000-0005-0000-0000-0000092E0000}"/>
    <cellStyle name="Comma 2 5 5 5 2 3" xfId="8714" xr:uid="{00000000-0005-0000-0000-00000A2E0000}"/>
    <cellStyle name="Comma 2 5 5 5 3" xfId="3446" xr:uid="{00000000-0005-0000-0000-00000B2E0000}"/>
    <cellStyle name="Comma 2 5 5 5 3 2" xfId="12741" xr:uid="{00000000-0005-0000-0000-00000C2E0000}"/>
    <cellStyle name="Comma 2 5 5 5 3 3" xfId="6557" xr:uid="{00000000-0005-0000-0000-00000D2E0000}"/>
    <cellStyle name="Comma 2 5 5 5 4" xfId="9649" xr:uid="{00000000-0005-0000-0000-00000E2E0000}"/>
    <cellStyle name="Comma 2 5 5 5 5" xfId="5622" xr:uid="{00000000-0005-0000-0000-00000F2E0000}"/>
    <cellStyle name="Comma 2 5 5 6" xfId="1576" xr:uid="{00000000-0005-0000-0000-0000102E0000}"/>
    <cellStyle name="Comma 2 5 5 6 2" xfId="10871" xr:uid="{00000000-0005-0000-0000-0000112E0000}"/>
    <cellStyle name="Comma 2 5 5 6 3" xfId="7779" xr:uid="{00000000-0005-0000-0000-0000122E0000}"/>
    <cellStyle name="Comma 2 5 5 7" xfId="3268" xr:uid="{00000000-0005-0000-0000-0000132E0000}"/>
    <cellStyle name="Comma 2 5 5 7 2" xfId="12563" xr:uid="{00000000-0005-0000-0000-0000142E0000}"/>
    <cellStyle name="Comma 2 5 5 7 3" xfId="6379" xr:uid="{00000000-0005-0000-0000-0000152E0000}"/>
    <cellStyle name="Comma 2 5 5 8" xfId="9471" xr:uid="{00000000-0005-0000-0000-0000162E0000}"/>
    <cellStyle name="Comma 2 5 5 9" xfId="4687" xr:uid="{00000000-0005-0000-0000-0000172E0000}"/>
    <cellStyle name="Comma 2 5 6" xfId="159" xr:uid="{00000000-0005-0000-0000-0000182E0000}"/>
    <cellStyle name="Comma 2 5 6 2" xfId="770" xr:uid="{00000000-0005-0000-0000-0000192E0000}"/>
    <cellStyle name="Comma 2 5 6 2 2" xfId="1381" xr:uid="{00000000-0005-0000-0000-00001A2E0000}"/>
    <cellStyle name="Comma 2 5 6 2 2 2" xfId="2927" xr:uid="{00000000-0005-0000-0000-00001B2E0000}"/>
    <cellStyle name="Comma 2 5 6 2 2 2 2" xfId="12222" xr:uid="{00000000-0005-0000-0000-00001C2E0000}"/>
    <cellStyle name="Comma 2 5 6 2 2 2 3" xfId="9130" xr:uid="{00000000-0005-0000-0000-00001D2E0000}"/>
    <cellStyle name="Comma 2 5 6 2 2 3" xfId="4473" xr:uid="{00000000-0005-0000-0000-00001E2E0000}"/>
    <cellStyle name="Comma 2 5 6 2 2 3 2" xfId="13768" xr:uid="{00000000-0005-0000-0000-00001F2E0000}"/>
    <cellStyle name="Comma 2 5 6 2 2 3 3" xfId="7584" xr:uid="{00000000-0005-0000-0000-0000202E0000}"/>
    <cellStyle name="Comma 2 5 6 2 2 4" xfId="10676" xr:uid="{00000000-0005-0000-0000-0000212E0000}"/>
    <cellStyle name="Comma 2 5 6 2 2 5" xfId="6038" xr:uid="{00000000-0005-0000-0000-0000222E0000}"/>
    <cellStyle name="Comma 2 5 6 2 3" xfId="1992" xr:uid="{00000000-0005-0000-0000-0000232E0000}"/>
    <cellStyle name="Comma 2 5 6 2 3 2" xfId="11287" xr:uid="{00000000-0005-0000-0000-0000242E0000}"/>
    <cellStyle name="Comma 2 5 6 2 3 3" xfId="8195" xr:uid="{00000000-0005-0000-0000-0000252E0000}"/>
    <cellStyle name="Comma 2 5 6 2 4" xfId="3862" xr:uid="{00000000-0005-0000-0000-0000262E0000}"/>
    <cellStyle name="Comma 2 5 6 2 4 2" xfId="13157" xr:uid="{00000000-0005-0000-0000-0000272E0000}"/>
    <cellStyle name="Comma 2 5 6 2 4 3" xfId="6973" xr:uid="{00000000-0005-0000-0000-0000282E0000}"/>
    <cellStyle name="Comma 2 5 6 2 5" xfId="10065" xr:uid="{00000000-0005-0000-0000-0000292E0000}"/>
    <cellStyle name="Comma 2 5 6 2 6" xfId="5103" xr:uid="{00000000-0005-0000-0000-00002A2E0000}"/>
    <cellStyle name="Comma 2 5 6 3" xfId="1094" xr:uid="{00000000-0005-0000-0000-00002B2E0000}"/>
    <cellStyle name="Comma 2 5 6 3 2" xfId="2316" xr:uid="{00000000-0005-0000-0000-00002C2E0000}"/>
    <cellStyle name="Comma 2 5 6 3 2 2" xfId="11611" xr:uid="{00000000-0005-0000-0000-00002D2E0000}"/>
    <cellStyle name="Comma 2 5 6 3 2 3" xfId="8519" xr:uid="{00000000-0005-0000-0000-00002E2E0000}"/>
    <cellStyle name="Comma 2 5 6 3 3" xfId="4186" xr:uid="{00000000-0005-0000-0000-00002F2E0000}"/>
    <cellStyle name="Comma 2 5 6 3 3 2" xfId="13481" xr:uid="{00000000-0005-0000-0000-0000302E0000}"/>
    <cellStyle name="Comma 2 5 6 3 3 3" xfId="7297" xr:uid="{00000000-0005-0000-0000-0000312E0000}"/>
    <cellStyle name="Comma 2 5 6 3 4" xfId="10389" xr:uid="{00000000-0005-0000-0000-0000322E0000}"/>
    <cellStyle name="Comma 2 5 6 3 5" xfId="5427" xr:uid="{00000000-0005-0000-0000-0000332E0000}"/>
    <cellStyle name="Comma 2 5 6 4" xfId="499" xr:uid="{00000000-0005-0000-0000-0000342E0000}"/>
    <cellStyle name="Comma 2 5 6 4 2" xfId="2656" xr:uid="{00000000-0005-0000-0000-0000352E0000}"/>
    <cellStyle name="Comma 2 5 6 4 2 2" xfId="11951" xr:uid="{00000000-0005-0000-0000-0000362E0000}"/>
    <cellStyle name="Comma 2 5 6 4 2 3" xfId="8859" xr:uid="{00000000-0005-0000-0000-0000372E0000}"/>
    <cellStyle name="Comma 2 5 6 4 3" xfId="3591" xr:uid="{00000000-0005-0000-0000-0000382E0000}"/>
    <cellStyle name="Comma 2 5 6 4 3 2" xfId="12886" xr:uid="{00000000-0005-0000-0000-0000392E0000}"/>
    <cellStyle name="Comma 2 5 6 4 3 3" xfId="6702" xr:uid="{00000000-0005-0000-0000-00003A2E0000}"/>
    <cellStyle name="Comma 2 5 6 4 4" xfId="9794" xr:uid="{00000000-0005-0000-0000-00003B2E0000}"/>
    <cellStyle name="Comma 2 5 6 4 5" xfId="5767" xr:uid="{00000000-0005-0000-0000-00003C2E0000}"/>
    <cellStyle name="Comma 2 5 6 5" xfId="1721" xr:uid="{00000000-0005-0000-0000-00003D2E0000}"/>
    <cellStyle name="Comma 2 5 6 5 2" xfId="11016" xr:uid="{00000000-0005-0000-0000-00003E2E0000}"/>
    <cellStyle name="Comma 2 5 6 5 3" xfId="7924" xr:uid="{00000000-0005-0000-0000-00003F2E0000}"/>
    <cellStyle name="Comma 2 5 6 6" xfId="3251" xr:uid="{00000000-0005-0000-0000-0000402E0000}"/>
    <cellStyle name="Comma 2 5 6 6 2" xfId="12546" xr:uid="{00000000-0005-0000-0000-0000412E0000}"/>
    <cellStyle name="Comma 2 5 6 6 3" xfId="6362" xr:uid="{00000000-0005-0000-0000-0000422E0000}"/>
    <cellStyle name="Comma 2 5 6 7" xfId="9454" xr:uid="{00000000-0005-0000-0000-0000432E0000}"/>
    <cellStyle name="Comma 2 5 6 8" xfId="4832" xr:uid="{00000000-0005-0000-0000-0000442E0000}"/>
    <cellStyle name="Comma 2 5 7" xfId="249" xr:uid="{00000000-0005-0000-0000-0000452E0000}"/>
    <cellStyle name="Comma 2 5 7 2" xfId="860" xr:uid="{00000000-0005-0000-0000-0000462E0000}"/>
    <cellStyle name="Comma 2 5 7 2 2" xfId="1471" xr:uid="{00000000-0005-0000-0000-0000472E0000}"/>
    <cellStyle name="Comma 2 5 7 2 2 2" xfId="3017" xr:uid="{00000000-0005-0000-0000-0000482E0000}"/>
    <cellStyle name="Comma 2 5 7 2 2 2 2" xfId="12312" xr:uid="{00000000-0005-0000-0000-0000492E0000}"/>
    <cellStyle name="Comma 2 5 7 2 2 2 3" xfId="9220" xr:uid="{00000000-0005-0000-0000-00004A2E0000}"/>
    <cellStyle name="Comma 2 5 7 2 2 3" xfId="4563" xr:uid="{00000000-0005-0000-0000-00004B2E0000}"/>
    <cellStyle name="Comma 2 5 7 2 2 3 2" xfId="13858" xr:uid="{00000000-0005-0000-0000-00004C2E0000}"/>
    <cellStyle name="Comma 2 5 7 2 2 3 3" xfId="7674" xr:uid="{00000000-0005-0000-0000-00004D2E0000}"/>
    <cellStyle name="Comma 2 5 7 2 2 4" xfId="10766" xr:uid="{00000000-0005-0000-0000-00004E2E0000}"/>
    <cellStyle name="Comma 2 5 7 2 2 5" xfId="6128" xr:uid="{00000000-0005-0000-0000-00004F2E0000}"/>
    <cellStyle name="Comma 2 5 7 2 3" xfId="2082" xr:uid="{00000000-0005-0000-0000-0000502E0000}"/>
    <cellStyle name="Comma 2 5 7 2 3 2" xfId="11377" xr:uid="{00000000-0005-0000-0000-0000512E0000}"/>
    <cellStyle name="Comma 2 5 7 2 3 3" xfId="8285" xr:uid="{00000000-0005-0000-0000-0000522E0000}"/>
    <cellStyle name="Comma 2 5 7 2 4" xfId="3952" xr:uid="{00000000-0005-0000-0000-0000532E0000}"/>
    <cellStyle name="Comma 2 5 7 2 4 2" xfId="13247" xr:uid="{00000000-0005-0000-0000-0000542E0000}"/>
    <cellStyle name="Comma 2 5 7 2 4 3" xfId="7063" xr:uid="{00000000-0005-0000-0000-0000552E0000}"/>
    <cellStyle name="Comma 2 5 7 2 5" xfId="10155" xr:uid="{00000000-0005-0000-0000-0000562E0000}"/>
    <cellStyle name="Comma 2 5 7 2 6" xfId="5193" xr:uid="{00000000-0005-0000-0000-0000572E0000}"/>
    <cellStyle name="Comma 2 5 7 3" xfId="1184" xr:uid="{00000000-0005-0000-0000-0000582E0000}"/>
    <cellStyle name="Comma 2 5 7 3 2" xfId="2406" xr:uid="{00000000-0005-0000-0000-0000592E0000}"/>
    <cellStyle name="Comma 2 5 7 3 2 2" xfId="11701" xr:uid="{00000000-0005-0000-0000-00005A2E0000}"/>
    <cellStyle name="Comma 2 5 7 3 2 3" xfId="8609" xr:uid="{00000000-0005-0000-0000-00005B2E0000}"/>
    <cellStyle name="Comma 2 5 7 3 3" xfId="4276" xr:uid="{00000000-0005-0000-0000-00005C2E0000}"/>
    <cellStyle name="Comma 2 5 7 3 3 2" xfId="13571" xr:uid="{00000000-0005-0000-0000-00005D2E0000}"/>
    <cellStyle name="Comma 2 5 7 3 3 3" xfId="7387" xr:uid="{00000000-0005-0000-0000-00005E2E0000}"/>
    <cellStyle name="Comma 2 5 7 3 4" xfId="10479" xr:uid="{00000000-0005-0000-0000-00005F2E0000}"/>
    <cellStyle name="Comma 2 5 7 3 5" xfId="5517" xr:uid="{00000000-0005-0000-0000-0000602E0000}"/>
    <cellStyle name="Comma 2 5 7 4" xfId="427" xr:uid="{00000000-0005-0000-0000-0000612E0000}"/>
    <cellStyle name="Comma 2 5 7 4 2" xfId="2584" xr:uid="{00000000-0005-0000-0000-0000622E0000}"/>
    <cellStyle name="Comma 2 5 7 4 2 2" xfId="11879" xr:uid="{00000000-0005-0000-0000-0000632E0000}"/>
    <cellStyle name="Comma 2 5 7 4 2 3" xfId="8787" xr:uid="{00000000-0005-0000-0000-0000642E0000}"/>
    <cellStyle name="Comma 2 5 7 4 3" xfId="3519" xr:uid="{00000000-0005-0000-0000-0000652E0000}"/>
    <cellStyle name="Comma 2 5 7 4 3 2" xfId="12814" xr:uid="{00000000-0005-0000-0000-0000662E0000}"/>
    <cellStyle name="Comma 2 5 7 4 3 3" xfId="6630" xr:uid="{00000000-0005-0000-0000-0000672E0000}"/>
    <cellStyle name="Comma 2 5 7 4 4" xfId="9722" xr:uid="{00000000-0005-0000-0000-0000682E0000}"/>
    <cellStyle name="Comma 2 5 7 4 5" xfId="5695" xr:uid="{00000000-0005-0000-0000-0000692E0000}"/>
    <cellStyle name="Comma 2 5 7 5" xfId="1649" xr:uid="{00000000-0005-0000-0000-00006A2E0000}"/>
    <cellStyle name="Comma 2 5 7 5 2" xfId="10944" xr:uid="{00000000-0005-0000-0000-00006B2E0000}"/>
    <cellStyle name="Comma 2 5 7 5 3" xfId="7852" xr:uid="{00000000-0005-0000-0000-00006C2E0000}"/>
    <cellStyle name="Comma 2 5 7 6" xfId="3341" xr:uid="{00000000-0005-0000-0000-00006D2E0000}"/>
    <cellStyle name="Comma 2 5 7 6 2" xfId="12636" xr:uid="{00000000-0005-0000-0000-00006E2E0000}"/>
    <cellStyle name="Comma 2 5 7 6 3" xfId="6452" xr:uid="{00000000-0005-0000-0000-00006F2E0000}"/>
    <cellStyle name="Comma 2 5 7 7" xfId="9544" xr:uid="{00000000-0005-0000-0000-0000702E0000}"/>
    <cellStyle name="Comma 2 5 7 8" xfId="4760" xr:uid="{00000000-0005-0000-0000-0000712E0000}"/>
    <cellStyle name="Comma 2 5 8" xfId="87" xr:uid="{00000000-0005-0000-0000-0000722E0000}"/>
    <cellStyle name="Comma 2 5 8 2" xfId="698" xr:uid="{00000000-0005-0000-0000-0000732E0000}"/>
    <cellStyle name="Comma 2 5 8 2 2" xfId="1345" xr:uid="{00000000-0005-0000-0000-0000742E0000}"/>
    <cellStyle name="Comma 2 5 8 2 2 2" xfId="2855" xr:uid="{00000000-0005-0000-0000-0000752E0000}"/>
    <cellStyle name="Comma 2 5 8 2 2 2 2" xfId="12150" xr:uid="{00000000-0005-0000-0000-0000762E0000}"/>
    <cellStyle name="Comma 2 5 8 2 2 2 3" xfId="9058" xr:uid="{00000000-0005-0000-0000-0000772E0000}"/>
    <cellStyle name="Comma 2 5 8 2 2 3" xfId="4437" xr:uid="{00000000-0005-0000-0000-0000782E0000}"/>
    <cellStyle name="Comma 2 5 8 2 2 3 2" xfId="13732" xr:uid="{00000000-0005-0000-0000-0000792E0000}"/>
    <cellStyle name="Comma 2 5 8 2 2 3 3" xfId="7548" xr:uid="{00000000-0005-0000-0000-00007A2E0000}"/>
    <cellStyle name="Comma 2 5 8 2 2 4" xfId="10640" xr:uid="{00000000-0005-0000-0000-00007B2E0000}"/>
    <cellStyle name="Comma 2 5 8 2 2 5" xfId="5966" xr:uid="{00000000-0005-0000-0000-00007C2E0000}"/>
    <cellStyle name="Comma 2 5 8 2 3" xfId="1920" xr:uid="{00000000-0005-0000-0000-00007D2E0000}"/>
    <cellStyle name="Comma 2 5 8 2 3 2" xfId="11215" xr:uid="{00000000-0005-0000-0000-00007E2E0000}"/>
    <cellStyle name="Comma 2 5 8 2 3 3" xfId="8123" xr:uid="{00000000-0005-0000-0000-00007F2E0000}"/>
    <cellStyle name="Comma 2 5 8 2 4" xfId="3790" xr:uid="{00000000-0005-0000-0000-0000802E0000}"/>
    <cellStyle name="Comma 2 5 8 2 4 2" xfId="13085" xr:uid="{00000000-0005-0000-0000-0000812E0000}"/>
    <cellStyle name="Comma 2 5 8 2 4 3" xfId="6901" xr:uid="{00000000-0005-0000-0000-0000822E0000}"/>
    <cellStyle name="Comma 2 5 8 2 5" xfId="9993" xr:uid="{00000000-0005-0000-0000-0000832E0000}"/>
    <cellStyle name="Comma 2 5 8 2 6" xfId="5031" xr:uid="{00000000-0005-0000-0000-0000842E0000}"/>
    <cellStyle name="Comma 2 5 8 3" xfId="1022" xr:uid="{00000000-0005-0000-0000-0000852E0000}"/>
    <cellStyle name="Comma 2 5 8 3 2" xfId="2244" xr:uid="{00000000-0005-0000-0000-0000862E0000}"/>
    <cellStyle name="Comma 2 5 8 3 2 2" xfId="11539" xr:uid="{00000000-0005-0000-0000-0000872E0000}"/>
    <cellStyle name="Comma 2 5 8 3 2 3" xfId="8447" xr:uid="{00000000-0005-0000-0000-0000882E0000}"/>
    <cellStyle name="Comma 2 5 8 3 3" xfId="4114" xr:uid="{00000000-0005-0000-0000-0000892E0000}"/>
    <cellStyle name="Comma 2 5 8 3 3 2" xfId="13409" xr:uid="{00000000-0005-0000-0000-00008A2E0000}"/>
    <cellStyle name="Comma 2 5 8 3 3 3" xfId="7225" xr:uid="{00000000-0005-0000-0000-00008B2E0000}"/>
    <cellStyle name="Comma 2 5 8 3 4" xfId="10317" xr:uid="{00000000-0005-0000-0000-00008C2E0000}"/>
    <cellStyle name="Comma 2 5 8 3 5" xfId="5355" xr:uid="{00000000-0005-0000-0000-00008D2E0000}"/>
    <cellStyle name="Comma 2 5 8 4" xfId="599" xr:uid="{00000000-0005-0000-0000-00008E2E0000}"/>
    <cellStyle name="Comma 2 5 8 4 2" xfId="2756" xr:uid="{00000000-0005-0000-0000-00008F2E0000}"/>
    <cellStyle name="Comma 2 5 8 4 2 2" xfId="12051" xr:uid="{00000000-0005-0000-0000-0000902E0000}"/>
    <cellStyle name="Comma 2 5 8 4 2 3" xfId="8959" xr:uid="{00000000-0005-0000-0000-0000912E0000}"/>
    <cellStyle name="Comma 2 5 8 4 3" xfId="3691" xr:uid="{00000000-0005-0000-0000-0000922E0000}"/>
    <cellStyle name="Comma 2 5 8 4 3 2" xfId="12986" xr:uid="{00000000-0005-0000-0000-0000932E0000}"/>
    <cellStyle name="Comma 2 5 8 4 3 3" xfId="6802" xr:uid="{00000000-0005-0000-0000-0000942E0000}"/>
    <cellStyle name="Comma 2 5 8 4 4" xfId="9894" xr:uid="{00000000-0005-0000-0000-0000952E0000}"/>
    <cellStyle name="Comma 2 5 8 4 5" xfId="5867" xr:uid="{00000000-0005-0000-0000-0000962E0000}"/>
    <cellStyle name="Comma 2 5 8 5" xfId="1821" xr:uid="{00000000-0005-0000-0000-0000972E0000}"/>
    <cellStyle name="Comma 2 5 8 5 2" xfId="11116" xr:uid="{00000000-0005-0000-0000-0000982E0000}"/>
    <cellStyle name="Comma 2 5 8 5 3" xfId="8024" xr:uid="{00000000-0005-0000-0000-0000992E0000}"/>
    <cellStyle name="Comma 2 5 8 6" xfId="3179" xr:uid="{00000000-0005-0000-0000-00009A2E0000}"/>
    <cellStyle name="Comma 2 5 8 6 2" xfId="12474" xr:uid="{00000000-0005-0000-0000-00009B2E0000}"/>
    <cellStyle name="Comma 2 5 8 6 3" xfId="6290" xr:uid="{00000000-0005-0000-0000-00009C2E0000}"/>
    <cellStyle name="Comma 2 5 8 7" xfId="9382" xr:uid="{00000000-0005-0000-0000-00009D2E0000}"/>
    <cellStyle name="Comma 2 5 8 8" xfId="4932" xr:uid="{00000000-0005-0000-0000-00009E2E0000}"/>
    <cellStyle name="Comma 2 5 9" xfId="624" xr:uid="{00000000-0005-0000-0000-00009F2E0000}"/>
    <cellStyle name="Comma 2 5 9 2" xfId="1272" xr:uid="{00000000-0005-0000-0000-0000A02E0000}"/>
    <cellStyle name="Comma 2 5 9 2 2" xfId="2781" xr:uid="{00000000-0005-0000-0000-0000A12E0000}"/>
    <cellStyle name="Comma 2 5 9 2 2 2" xfId="12076" xr:uid="{00000000-0005-0000-0000-0000A22E0000}"/>
    <cellStyle name="Comma 2 5 9 2 2 3" xfId="8984" xr:uid="{00000000-0005-0000-0000-0000A32E0000}"/>
    <cellStyle name="Comma 2 5 9 2 3" xfId="4364" xr:uid="{00000000-0005-0000-0000-0000A42E0000}"/>
    <cellStyle name="Comma 2 5 9 2 3 2" xfId="13659" xr:uid="{00000000-0005-0000-0000-0000A52E0000}"/>
    <cellStyle name="Comma 2 5 9 2 3 3" xfId="7475" xr:uid="{00000000-0005-0000-0000-0000A62E0000}"/>
    <cellStyle name="Comma 2 5 9 2 4" xfId="10567" xr:uid="{00000000-0005-0000-0000-0000A72E0000}"/>
    <cellStyle name="Comma 2 5 9 2 5" xfId="5892" xr:uid="{00000000-0005-0000-0000-0000A82E0000}"/>
    <cellStyle name="Comma 2 5 9 3" xfId="1846" xr:uid="{00000000-0005-0000-0000-0000A92E0000}"/>
    <cellStyle name="Comma 2 5 9 3 2" xfId="11141" xr:uid="{00000000-0005-0000-0000-0000AA2E0000}"/>
    <cellStyle name="Comma 2 5 9 3 3" xfId="8049" xr:uid="{00000000-0005-0000-0000-0000AB2E0000}"/>
    <cellStyle name="Comma 2 5 9 4" xfId="3716" xr:uid="{00000000-0005-0000-0000-0000AC2E0000}"/>
    <cellStyle name="Comma 2 5 9 4 2" xfId="13011" xr:uid="{00000000-0005-0000-0000-0000AD2E0000}"/>
    <cellStyle name="Comma 2 5 9 4 3" xfId="6827" xr:uid="{00000000-0005-0000-0000-0000AE2E0000}"/>
    <cellStyle name="Comma 2 5 9 5" xfId="9919" xr:uid="{00000000-0005-0000-0000-0000AF2E0000}"/>
    <cellStyle name="Comma 2 5 9 6" xfId="4957" xr:uid="{00000000-0005-0000-0000-0000B02E0000}"/>
    <cellStyle name="Comma 2 6" xfId="18" xr:uid="{00000000-0005-0000-0000-0000B12E0000}"/>
    <cellStyle name="Comma 2 6 10" xfId="340" xr:uid="{00000000-0005-0000-0000-0000B22E0000}"/>
    <cellStyle name="Comma 2 6 10 2" xfId="2497" xr:uid="{00000000-0005-0000-0000-0000B32E0000}"/>
    <cellStyle name="Comma 2 6 10 2 2" xfId="11792" xr:uid="{00000000-0005-0000-0000-0000B42E0000}"/>
    <cellStyle name="Comma 2 6 10 2 3" xfId="8700" xr:uid="{00000000-0005-0000-0000-0000B52E0000}"/>
    <cellStyle name="Comma 2 6 10 3" xfId="3432" xr:uid="{00000000-0005-0000-0000-0000B62E0000}"/>
    <cellStyle name="Comma 2 6 10 3 2" xfId="12727" xr:uid="{00000000-0005-0000-0000-0000B72E0000}"/>
    <cellStyle name="Comma 2 6 10 3 3" xfId="6543" xr:uid="{00000000-0005-0000-0000-0000B82E0000}"/>
    <cellStyle name="Comma 2 6 10 4" xfId="9635" xr:uid="{00000000-0005-0000-0000-0000B92E0000}"/>
    <cellStyle name="Comma 2 6 10 5" xfId="5608" xr:uid="{00000000-0005-0000-0000-0000BA2E0000}"/>
    <cellStyle name="Comma 2 6 11" xfId="1562" xr:uid="{00000000-0005-0000-0000-0000BB2E0000}"/>
    <cellStyle name="Comma 2 6 11 2" xfId="10857" xr:uid="{00000000-0005-0000-0000-0000BC2E0000}"/>
    <cellStyle name="Comma 2 6 11 3" xfId="7765" xr:uid="{00000000-0005-0000-0000-0000BD2E0000}"/>
    <cellStyle name="Comma 2 6 12" xfId="3110" xr:uid="{00000000-0005-0000-0000-0000BE2E0000}"/>
    <cellStyle name="Comma 2 6 12 2" xfId="12405" xr:uid="{00000000-0005-0000-0000-0000BF2E0000}"/>
    <cellStyle name="Comma 2 6 12 3" xfId="6221" xr:uid="{00000000-0005-0000-0000-0000C02E0000}"/>
    <cellStyle name="Comma 2 6 13" xfId="9313" xr:uid="{00000000-0005-0000-0000-0000C12E0000}"/>
    <cellStyle name="Comma 2 6 14" xfId="4673" xr:uid="{00000000-0005-0000-0000-0000C22E0000}"/>
    <cellStyle name="Comma 2 6 2" xfId="28" xr:uid="{00000000-0005-0000-0000-0000C32E0000}"/>
    <cellStyle name="Comma 2 6 2 10" xfId="3120" xr:uid="{00000000-0005-0000-0000-0000C42E0000}"/>
    <cellStyle name="Comma 2 6 2 10 2" xfId="12415" xr:uid="{00000000-0005-0000-0000-0000C52E0000}"/>
    <cellStyle name="Comma 2 6 2 10 3" xfId="6231" xr:uid="{00000000-0005-0000-0000-0000C62E0000}"/>
    <cellStyle name="Comma 2 6 2 11" xfId="9323" xr:uid="{00000000-0005-0000-0000-0000C72E0000}"/>
    <cellStyle name="Comma 2 6 2 12" xfId="4702" xr:uid="{00000000-0005-0000-0000-0000C82E0000}"/>
    <cellStyle name="Comma 2 6 2 2" xfId="65" xr:uid="{00000000-0005-0000-0000-0000C92E0000}"/>
    <cellStyle name="Comma 2 6 2 2 10" xfId="9360" xr:uid="{00000000-0005-0000-0000-0000CA2E0000}"/>
    <cellStyle name="Comma 2 6 2 2 11" xfId="4738" xr:uid="{00000000-0005-0000-0000-0000CB2E0000}"/>
    <cellStyle name="Comma 2 6 2 2 2" xfId="227" xr:uid="{00000000-0005-0000-0000-0000CC2E0000}"/>
    <cellStyle name="Comma 2 6 2 2 2 2" xfId="838" xr:uid="{00000000-0005-0000-0000-0000CD2E0000}"/>
    <cellStyle name="Comma 2 6 2 2 2 2 2" xfId="1449" xr:uid="{00000000-0005-0000-0000-0000CE2E0000}"/>
    <cellStyle name="Comma 2 6 2 2 2 2 2 2" xfId="2995" xr:uid="{00000000-0005-0000-0000-0000CF2E0000}"/>
    <cellStyle name="Comma 2 6 2 2 2 2 2 2 2" xfId="12290" xr:uid="{00000000-0005-0000-0000-0000D02E0000}"/>
    <cellStyle name="Comma 2 6 2 2 2 2 2 2 3" xfId="9198" xr:uid="{00000000-0005-0000-0000-0000D12E0000}"/>
    <cellStyle name="Comma 2 6 2 2 2 2 2 3" xfId="4541" xr:uid="{00000000-0005-0000-0000-0000D22E0000}"/>
    <cellStyle name="Comma 2 6 2 2 2 2 2 3 2" xfId="13836" xr:uid="{00000000-0005-0000-0000-0000D32E0000}"/>
    <cellStyle name="Comma 2 6 2 2 2 2 2 3 3" xfId="7652" xr:uid="{00000000-0005-0000-0000-0000D42E0000}"/>
    <cellStyle name="Comma 2 6 2 2 2 2 2 4" xfId="10744" xr:uid="{00000000-0005-0000-0000-0000D52E0000}"/>
    <cellStyle name="Comma 2 6 2 2 2 2 2 5" xfId="6106" xr:uid="{00000000-0005-0000-0000-0000D62E0000}"/>
    <cellStyle name="Comma 2 6 2 2 2 2 3" xfId="2060" xr:uid="{00000000-0005-0000-0000-0000D72E0000}"/>
    <cellStyle name="Comma 2 6 2 2 2 2 3 2" xfId="11355" xr:uid="{00000000-0005-0000-0000-0000D82E0000}"/>
    <cellStyle name="Comma 2 6 2 2 2 2 3 3" xfId="8263" xr:uid="{00000000-0005-0000-0000-0000D92E0000}"/>
    <cellStyle name="Comma 2 6 2 2 2 2 4" xfId="3930" xr:uid="{00000000-0005-0000-0000-0000DA2E0000}"/>
    <cellStyle name="Comma 2 6 2 2 2 2 4 2" xfId="13225" xr:uid="{00000000-0005-0000-0000-0000DB2E0000}"/>
    <cellStyle name="Comma 2 6 2 2 2 2 4 3" xfId="7041" xr:uid="{00000000-0005-0000-0000-0000DC2E0000}"/>
    <cellStyle name="Comma 2 6 2 2 2 2 5" xfId="10133" xr:uid="{00000000-0005-0000-0000-0000DD2E0000}"/>
    <cellStyle name="Comma 2 6 2 2 2 2 6" xfId="5171" xr:uid="{00000000-0005-0000-0000-0000DE2E0000}"/>
    <cellStyle name="Comma 2 6 2 2 2 3" xfId="1162" xr:uid="{00000000-0005-0000-0000-0000DF2E0000}"/>
    <cellStyle name="Comma 2 6 2 2 2 3 2" xfId="2384" xr:uid="{00000000-0005-0000-0000-0000E02E0000}"/>
    <cellStyle name="Comma 2 6 2 2 2 3 2 2" xfId="11679" xr:uid="{00000000-0005-0000-0000-0000E12E0000}"/>
    <cellStyle name="Comma 2 6 2 2 2 3 2 3" xfId="8587" xr:uid="{00000000-0005-0000-0000-0000E22E0000}"/>
    <cellStyle name="Comma 2 6 2 2 2 3 3" xfId="4254" xr:uid="{00000000-0005-0000-0000-0000E32E0000}"/>
    <cellStyle name="Comma 2 6 2 2 2 3 3 2" xfId="13549" xr:uid="{00000000-0005-0000-0000-0000E42E0000}"/>
    <cellStyle name="Comma 2 6 2 2 2 3 3 3" xfId="7365" xr:uid="{00000000-0005-0000-0000-0000E52E0000}"/>
    <cellStyle name="Comma 2 6 2 2 2 3 4" xfId="10457" xr:uid="{00000000-0005-0000-0000-0000E62E0000}"/>
    <cellStyle name="Comma 2 6 2 2 2 3 5" xfId="5495" xr:uid="{00000000-0005-0000-0000-0000E72E0000}"/>
    <cellStyle name="Comma 2 6 2 2 2 4" xfId="567" xr:uid="{00000000-0005-0000-0000-0000E82E0000}"/>
    <cellStyle name="Comma 2 6 2 2 2 4 2" xfId="2724" xr:uid="{00000000-0005-0000-0000-0000E92E0000}"/>
    <cellStyle name="Comma 2 6 2 2 2 4 2 2" xfId="12019" xr:uid="{00000000-0005-0000-0000-0000EA2E0000}"/>
    <cellStyle name="Comma 2 6 2 2 2 4 2 3" xfId="8927" xr:uid="{00000000-0005-0000-0000-0000EB2E0000}"/>
    <cellStyle name="Comma 2 6 2 2 2 4 3" xfId="3659" xr:uid="{00000000-0005-0000-0000-0000EC2E0000}"/>
    <cellStyle name="Comma 2 6 2 2 2 4 3 2" xfId="12954" xr:uid="{00000000-0005-0000-0000-0000ED2E0000}"/>
    <cellStyle name="Comma 2 6 2 2 2 4 3 3" xfId="6770" xr:uid="{00000000-0005-0000-0000-0000EE2E0000}"/>
    <cellStyle name="Comma 2 6 2 2 2 4 4" xfId="9862" xr:uid="{00000000-0005-0000-0000-0000EF2E0000}"/>
    <cellStyle name="Comma 2 6 2 2 2 4 5" xfId="5835" xr:uid="{00000000-0005-0000-0000-0000F02E0000}"/>
    <cellStyle name="Comma 2 6 2 2 2 5" xfId="1789" xr:uid="{00000000-0005-0000-0000-0000F12E0000}"/>
    <cellStyle name="Comma 2 6 2 2 2 5 2" xfId="11084" xr:uid="{00000000-0005-0000-0000-0000F22E0000}"/>
    <cellStyle name="Comma 2 6 2 2 2 5 3" xfId="7992" xr:uid="{00000000-0005-0000-0000-0000F32E0000}"/>
    <cellStyle name="Comma 2 6 2 2 2 6" xfId="3319" xr:uid="{00000000-0005-0000-0000-0000F42E0000}"/>
    <cellStyle name="Comma 2 6 2 2 2 6 2" xfId="12614" xr:uid="{00000000-0005-0000-0000-0000F52E0000}"/>
    <cellStyle name="Comma 2 6 2 2 2 6 3" xfId="6430" xr:uid="{00000000-0005-0000-0000-0000F62E0000}"/>
    <cellStyle name="Comma 2 6 2 2 2 7" xfId="9522" xr:uid="{00000000-0005-0000-0000-0000F72E0000}"/>
    <cellStyle name="Comma 2 6 2 2 2 8" xfId="4900" xr:uid="{00000000-0005-0000-0000-0000F82E0000}"/>
    <cellStyle name="Comma 2 6 2 2 3" xfId="300" xr:uid="{00000000-0005-0000-0000-0000F92E0000}"/>
    <cellStyle name="Comma 2 6 2 2 3 2" xfId="911" xr:uid="{00000000-0005-0000-0000-0000FA2E0000}"/>
    <cellStyle name="Comma 2 6 2 2 3 2 2" xfId="1522" xr:uid="{00000000-0005-0000-0000-0000FB2E0000}"/>
    <cellStyle name="Comma 2 6 2 2 3 2 2 2" xfId="3068" xr:uid="{00000000-0005-0000-0000-0000FC2E0000}"/>
    <cellStyle name="Comma 2 6 2 2 3 2 2 2 2" xfId="12363" xr:uid="{00000000-0005-0000-0000-0000FD2E0000}"/>
    <cellStyle name="Comma 2 6 2 2 3 2 2 2 3" xfId="9271" xr:uid="{00000000-0005-0000-0000-0000FE2E0000}"/>
    <cellStyle name="Comma 2 6 2 2 3 2 2 3" xfId="4614" xr:uid="{00000000-0005-0000-0000-0000FF2E0000}"/>
    <cellStyle name="Comma 2 6 2 2 3 2 2 3 2" xfId="13909" xr:uid="{00000000-0005-0000-0000-0000002F0000}"/>
    <cellStyle name="Comma 2 6 2 2 3 2 2 3 3" xfId="7725" xr:uid="{00000000-0005-0000-0000-0000012F0000}"/>
    <cellStyle name="Comma 2 6 2 2 3 2 2 4" xfId="10817" xr:uid="{00000000-0005-0000-0000-0000022F0000}"/>
    <cellStyle name="Comma 2 6 2 2 3 2 2 5" xfId="6179" xr:uid="{00000000-0005-0000-0000-0000032F0000}"/>
    <cellStyle name="Comma 2 6 2 2 3 2 3" xfId="2133" xr:uid="{00000000-0005-0000-0000-0000042F0000}"/>
    <cellStyle name="Comma 2 6 2 2 3 2 3 2" xfId="11428" xr:uid="{00000000-0005-0000-0000-0000052F0000}"/>
    <cellStyle name="Comma 2 6 2 2 3 2 3 3" xfId="8336" xr:uid="{00000000-0005-0000-0000-0000062F0000}"/>
    <cellStyle name="Comma 2 6 2 2 3 2 4" xfId="4003" xr:uid="{00000000-0005-0000-0000-0000072F0000}"/>
    <cellStyle name="Comma 2 6 2 2 3 2 4 2" xfId="13298" xr:uid="{00000000-0005-0000-0000-0000082F0000}"/>
    <cellStyle name="Comma 2 6 2 2 3 2 4 3" xfId="7114" xr:uid="{00000000-0005-0000-0000-0000092F0000}"/>
    <cellStyle name="Comma 2 6 2 2 3 2 5" xfId="10206" xr:uid="{00000000-0005-0000-0000-00000A2F0000}"/>
    <cellStyle name="Comma 2 6 2 2 3 2 6" xfId="5244" xr:uid="{00000000-0005-0000-0000-00000B2F0000}"/>
    <cellStyle name="Comma 2 6 2 2 3 3" xfId="1235" xr:uid="{00000000-0005-0000-0000-00000C2F0000}"/>
    <cellStyle name="Comma 2 6 2 2 3 3 2" xfId="2457" xr:uid="{00000000-0005-0000-0000-00000D2F0000}"/>
    <cellStyle name="Comma 2 6 2 2 3 3 2 2" xfId="11752" xr:uid="{00000000-0005-0000-0000-00000E2F0000}"/>
    <cellStyle name="Comma 2 6 2 2 3 3 2 3" xfId="8660" xr:uid="{00000000-0005-0000-0000-00000F2F0000}"/>
    <cellStyle name="Comma 2 6 2 2 3 3 3" xfId="4327" xr:uid="{00000000-0005-0000-0000-0000102F0000}"/>
    <cellStyle name="Comma 2 6 2 2 3 3 3 2" xfId="13622" xr:uid="{00000000-0005-0000-0000-0000112F0000}"/>
    <cellStyle name="Comma 2 6 2 2 3 3 3 3" xfId="7438" xr:uid="{00000000-0005-0000-0000-0000122F0000}"/>
    <cellStyle name="Comma 2 6 2 2 3 3 4" xfId="10530" xr:uid="{00000000-0005-0000-0000-0000132F0000}"/>
    <cellStyle name="Comma 2 6 2 2 3 3 5" xfId="5568" xr:uid="{00000000-0005-0000-0000-0000142F0000}"/>
    <cellStyle name="Comma 2 6 2 2 3 4" xfId="478" xr:uid="{00000000-0005-0000-0000-0000152F0000}"/>
    <cellStyle name="Comma 2 6 2 2 3 4 2" xfId="2635" xr:uid="{00000000-0005-0000-0000-0000162F0000}"/>
    <cellStyle name="Comma 2 6 2 2 3 4 2 2" xfId="11930" xr:uid="{00000000-0005-0000-0000-0000172F0000}"/>
    <cellStyle name="Comma 2 6 2 2 3 4 2 3" xfId="8838" xr:uid="{00000000-0005-0000-0000-0000182F0000}"/>
    <cellStyle name="Comma 2 6 2 2 3 4 3" xfId="3570" xr:uid="{00000000-0005-0000-0000-0000192F0000}"/>
    <cellStyle name="Comma 2 6 2 2 3 4 3 2" xfId="12865" xr:uid="{00000000-0005-0000-0000-00001A2F0000}"/>
    <cellStyle name="Comma 2 6 2 2 3 4 3 3" xfId="6681" xr:uid="{00000000-0005-0000-0000-00001B2F0000}"/>
    <cellStyle name="Comma 2 6 2 2 3 4 4" xfId="9773" xr:uid="{00000000-0005-0000-0000-00001C2F0000}"/>
    <cellStyle name="Comma 2 6 2 2 3 4 5" xfId="5746" xr:uid="{00000000-0005-0000-0000-00001D2F0000}"/>
    <cellStyle name="Comma 2 6 2 2 3 5" xfId="1700" xr:uid="{00000000-0005-0000-0000-00001E2F0000}"/>
    <cellStyle name="Comma 2 6 2 2 3 5 2" xfId="10995" xr:uid="{00000000-0005-0000-0000-00001F2F0000}"/>
    <cellStyle name="Comma 2 6 2 2 3 5 3" xfId="7903" xr:uid="{00000000-0005-0000-0000-0000202F0000}"/>
    <cellStyle name="Comma 2 6 2 2 3 6" xfId="3392" xr:uid="{00000000-0005-0000-0000-0000212F0000}"/>
    <cellStyle name="Comma 2 6 2 2 3 6 2" xfId="12687" xr:uid="{00000000-0005-0000-0000-0000222F0000}"/>
    <cellStyle name="Comma 2 6 2 2 3 6 3" xfId="6503" xr:uid="{00000000-0005-0000-0000-0000232F0000}"/>
    <cellStyle name="Comma 2 6 2 2 3 7" xfId="9595" xr:uid="{00000000-0005-0000-0000-0000242F0000}"/>
    <cellStyle name="Comma 2 6 2 2 3 8" xfId="4811" xr:uid="{00000000-0005-0000-0000-0000252F0000}"/>
    <cellStyle name="Comma 2 6 2 2 4" xfId="138" xr:uid="{00000000-0005-0000-0000-0000262F0000}"/>
    <cellStyle name="Comma 2 6 2 2 4 2" xfId="1073" xr:uid="{00000000-0005-0000-0000-0000272F0000}"/>
    <cellStyle name="Comma 2 6 2 2 4 2 2" xfId="2295" xr:uid="{00000000-0005-0000-0000-0000282F0000}"/>
    <cellStyle name="Comma 2 6 2 2 4 2 2 2" xfId="11590" xr:uid="{00000000-0005-0000-0000-0000292F0000}"/>
    <cellStyle name="Comma 2 6 2 2 4 2 2 3" xfId="8498" xr:uid="{00000000-0005-0000-0000-00002A2F0000}"/>
    <cellStyle name="Comma 2 6 2 2 4 2 3" xfId="4165" xr:uid="{00000000-0005-0000-0000-00002B2F0000}"/>
    <cellStyle name="Comma 2 6 2 2 4 2 3 2" xfId="13460" xr:uid="{00000000-0005-0000-0000-00002C2F0000}"/>
    <cellStyle name="Comma 2 6 2 2 4 2 3 3" xfId="7276" xr:uid="{00000000-0005-0000-0000-00002D2F0000}"/>
    <cellStyle name="Comma 2 6 2 2 4 2 4" xfId="10368" xr:uid="{00000000-0005-0000-0000-00002E2F0000}"/>
    <cellStyle name="Comma 2 6 2 2 4 2 5" xfId="5406" xr:uid="{00000000-0005-0000-0000-00002F2F0000}"/>
    <cellStyle name="Comma 2 6 2 2 4 3" xfId="749" xr:uid="{00000000-0005-0000-0000-0000302F0000}"/>
    <cellStyle name="Comma 2 6 2 2 4 3 2" xfId="2906" xr:uid="{00000000-0005-0000-0000-0000312F0000}"/>
    <cellStyle name="Comma 2 6 2 2 4 3 2 2" xfId="12201" xr:uid="{00000000-0005-0000-0000-0000322F0000}"/>
    <cellStyle name="Comma 2 6 2 2 4 3 2 3" xfId="9109" xr:uid="{00000000-0005-0000-0000-0000332F0000}"/>
    <cellStyle name="Comma 2 6 2 2 4 3 3" xfId="3841" xr:uid="{00000000-0005-0000-0000-0000342F0000}"/>
    <cellStyle name="Comma 2 6 2 2 4 3 3 2" xfId="13136" xr:uid="{00000000-0005-0000-0000-0000352F0000}"/>
    <cellStyle name="Comma 2 6 2 2 4 3 3 3" xfId="6952" xr:uid="{00000000-0005-0000-0000-0000362F0000}"/>
    <cellStyle name="Comma 2 6 2 2 4 3 4" xfId="10044" xr:uid="{00000000-0005-0000-0000-0000372F0000}"/>
    <cellStyle name="Comma 2 6 2 2 4 3 5" xfId="6017" xr:uid="{00000000-0005-0000-0000-0000382F0000}"/>
    <cellStyle name="Comma 2 6 2 2 4 4" xfId="1971" xr:uid="{00000000-0005-0000-0000-0000392F0000}"/>
    <cellStyle name="Comma 2 6 2 2 4 4 2" xfId="11266" xr:uid="{00000000-0005-0000-0000-00003A2F0000}"/>
    <cellStyle name="Comma 2 6 2 2 4 4 3" xfId="8174" xr:uid="{00000000-0005-0000-0000-00003B2F0000}"/>
    <cellStyle name="Comma 2 6 2 2 4 5" xfId="3230" xr:uid="{00000000-0005-0000-0000-00003C2F0000}"/>
    <cellStyle name="Comma 2 6 2 2 4 5 2" xfId="12525" xr:uid="{00000000-0005-0000-0000-00003D2F0000}"/>
    <cellStyle name="Comma 2 6 2 2 4 5 3" xfId="6341" xr:uid="{00000000-0005-0000-0000-00003E2F0000}"/>
    <cellStyle name="Comma 2 6 2 2 4 6" xfId="9433" xr:uid="{00000000-0005-0000-0000-00003F2F0000}"/>
    <cellStyle name="Comma 2 6 2 2 4 7" xfId="5082" xr:uid="{00000000-0005-0000-0000-0000402F0000}"/>
    <cellStyle name="Comma 2 6 2 2 5" xfId="676" xr:uid="{00000000-0005-0000-0000-0000412F0000}"/>
    <cellStyle name="Comma 2 6 2 2 5 2" xfId="1324" xr:uid="{00000000-0005-0000-0000-0000422F0000}"/>
    <cellStyle name="Comma 2 6 2 2 5 2 2" xfId="2833" xr:uid="{00000000-0005-0000-0000-0000432F0000}"/>
    <cellStyle name="Comma 2 6 2 2 5 2 2 2" xfId="12128" xr:uid="{00000000-0005-0000-0000-0000442F0000}"/>
    <cellStyle name="Comma 2 6 2 2 5 2 2 3" xfId="9036" xr:uid="{00000000-0005-0000-0000-0000452F0000}"/>
    <cellStyle name="Comma 2 6 2 2 5 2 3" xfId="4416" xr:uid="{00000000-0005-0000-0000-0000462F0000}"/>
    <cellStyle name="Comma 2 6 2 2 5 2 3 2" xfId="13711" xr:uid="{00000000-0005-0000-0000-0000472F0000}"/>
    <cellStyle name="Comma 2 6 2 2 5 2 3 3" xfId="7527" xr:uid="{00000000-0005-0000-0000-0000482F0000}"/>
    <cellStyle name="Comma 2 6 2 2 5 2 4" xfId="10619" xr:uid="{00000000-0005-0000-0000-0000492F0000}"/>
    <cellStyle name="Comma 2 6 2 2 5 2 5" xfId="5944" xr:uid="{00000000-0005-0000-0000-00004A2F0000}"/>
    <cellStyle name="Comma 2 6 2 2 5 3" xfId="1898" xr:uid="{00000000-0005-0000-0000-00004B2F0000}"/>
    <cellStyle name="Comma 2 6 2 2 5 3 2" xfId="11193" xr:uid="{00000000-0005-0000-0000-00004C2F0000}"/>
    <cellStyle name="Comma 2 6 2 2 5 3 3" xfId="8101" xr:uid="{00000000-0005-0000-0000-00004D2F0000}"/>
    <cellStyle name="Comma 2 6 2 2 5 4" xfId="3768" xr:uid="{00000000-0005-0000-0000-00004E2F0000}"/>
    <cellStyle name="Comma 2 6 2 2 5 4 2" xfId="13063" xr:uid="{00000000-0005-0000-0000-00004F2F0000}"/>
    <cellStyle name="Comma 2 6 2 2 5 4 3" xfId="6879" xr:uid="{00000000-0005-0000-0000-0000502F0000}"/>
    <cellStyle name="Comma 2 6 2 2 5 5" xfId="9971" xr:uid="{00000000-0005-0000-0000-0000512F0000}"/>
    <cellStyle name="Comma 2 6 2 2 5 6" xfId="5009" xr:uid="{00000000-0005-0000-0000-0000522F0000}"/>
    <cellStyle name="Comma 2 6 2 2 6" xfId="1000" xr:uid="{00000000-0005-0000-0000-0000532F0000}"/>
    <cellStyle name="Comma 2 6 2 2 6 2" xfId="2222" xr:uid="{00000000-0005-0000-0000-0000542F0000}"/>
    <cellStyle name="Comma 2 6 2 2 6 2 2" xfId="11517" xr:uid="{00000000-0005-0000-0000-0000552F0000}"/>
    <cellStyle name="Comma 2 6 2 2 6 2 3" xfId="8425" xr:uid="{00000000-0005-0000-0000-0000562F0000}"/>
    <cellStyle name="Comma 2 6 2 2 6 3" xfId="4092" xr:uid="{00000000-0005-0000-0000-0000572F0000}"/>
    <cellStyle name="Comma 2 6 2 2 6 3 2" xfId="13387" xr:uid="{00000000-0005-0000-0000-0000582F0000}"/>
    <cellStyle name="Comma 2 6 2 2 6 3 3" xfId="7203" xr:uid="{00000000-0005-0000-0000-0000592F0000}"/>
    <cellStyle name="Comma 2 6 2 2 6 4" xfId="10295" xr:uid="{00000000-0005-0000-0000-00005A2F0000}"/>
    <cellStyle name="Comma 2 6 2 2 6 5" xfId="5333" xr:uid="{00000000-0005-0000-0000-00005B2F0000}"/>
    <cellStyle name="Comma 2 6 2 2 7" xfId="405" xr:uid="{00000000-0005-0000-0000-00005C2F0000}"/>
    <cellStyle name="Comma 2 6 2 2 7 2" xfId="2562" xr:uid="{00000000-0005-0000-0000-00005D2F0000}"/>
    <cellStyle name="Comma 2 6 2 2 7 2 2" xfId="11857" xr:uid="{00000000-0005-0000-0000-00005E2F0000}"/>
    <cellStyle name="Comma 2 6 2 2 7 2 3" xfId="8765" xr:uid="{00000000-0005-0000-0000-00005F2F0000}"/>
    <cellStyle name="Comma 2 6 2 2 7 3" xfId="3497" xr:uid="{00000000-0005-0000-0000-0000602F0000}"/>
    <cellStyle name="Comma 2 6 2 2 7 3 2" xfId="12792" xr:uid="{00000000-0005-0000-0000-0000612F0000}"/>
    <cellStyle name="Comma 2 6 2 2 7 3 3" xfId="6608" xr:uid="{00000000-0005-0000-0000-0000622F0000}"/>
    <cellStyle name="Comma 2 6 2 2 7 4" xfId="9700" xr:uid="{00000000-0005-0000-0000-0000632F0000}"/>
    <cellStyle name="Comma 2 6 2 2 7 5" xfId="5673" xr:uid="{00000000-0005-0000-0000-0000642F0000}"/>
    <cellStyle name="Comma 2 6 2 2 8" xfId="1627" xr:uid="{00000000-0005-0000-0000-0000652F0000}"/>
    <cellStyle name="Comma 2 6 2 2 8 2" xfId="10922" xr:uid="{00000000-0005-0000-0000-0000662F0000}"/>
    <cellStyle name="Comma 2 6 2 2 8 3" xfId="7830" xr:uid="{00000000-0005-0000-0000-0000672F0000}"/>
    <cellStyle name="Comma 2 6 2 2 9" xfId="3157" xr:uid="{00000000-0005-0000-0000-0000682F0000}"/>
    <cellStyle name="Comma 2 6 2 2 9 2" xfId="12452" xr:uid="{00000000-0005-0000-0000-0000692F0000}"/>
    <cellStyle name="Comma 2 6 2 2 9 3" xfId="6268" xr:uid="{00000000-0005-0000-0000-00006A2F0000}"/>
    <cellStyle name="Comma 2 6 2 3" xfId="191" xr:uid="{00000000-0005-0000-0000-00006B2F0000}"/>
    <cellStyle name="Comma 2 6 2 3 2" xfId="802" xr:uid="{00000000-0005-0000-0000-00006C2F0000}"/>
    <cellStyle name="Comma 2 6 2 3 2 2" xfId="1413" xr:uid="{00000000-0005-0000-0000-00006D2F0000}"/>
    <cellStyle name="Comma 2 6 2 3 2 2 2" xfId="2959" xr:uid="{00000000-0005-0000-0000-00006E2F0000}"/>
    <cellStyle name="Comma 2 6 2 3 2 2 2 2" xfId="12254" xr:uid="{00000000-0005-0000-0000-00006F2F0000}"/>
    <cellStyle name="Comma 2 6 2 3 2 2 2 3" xfId="9162" xr:uid="{00000000-0005-0000-0000-0000702F0000}"/>
    <cellStyle name="Comma 2 6 2 3 2 2 3" xfId="4505" xr:uid="{00000000-0005-0000-0000-0000712F0000}"/>
    <cellStyle name="Comma 2 6 2 3 2 2 3 2" xfId="13800" xr:uid="{00000000-0005-0000-0000-0000722F0000}"/>
    <cellStyle name="Comma 2 6 2 3 2 2 3 3" xfId="7616" xr:uid="{00000000-0005-0000-0000-0000732F0000}"/>
    <cellStyle name="Comma 2 6 2 3 2 2 4" xfId="10708" xr:uid="{00000000-0005-0000-0000-0000742F0000}"/>
    <cellStyle name="Comma 2 6 2 3 2 2 5" xfId="6070" xr:uid="{00000000-0005-0000-0000-0000752F0000}"/>
    <cellStyle name="Comma 2 6 2 3 2 3" xfId="2024" xr:uid="{00000000-0005-0000-0000-0000762F0000}"/>
    <cellStyle name="Comma 2 6 2 3 2 3 2" xfId="11319" xr:uid="{00000000-0005-0000-0000-0000772F0000}"/>
    <cellStyle name="Comma 2 6 2 3 2 3 3" xfId="8227" xr:uid="{00000000-0005-0000-0000-0000782F0000}"/>
    <cellStyle name="Comma 2 6 2 3 2 4" xfId="3894" xr:uid="{00000000-0005-0000-0000-0000792F0000}"/>
    <cellStyle name="Comma 2 6 2 3 2 4 2" xfId="13189" xr:uid="{00000000-0005-0000-0000-00007A2F0000}"/>
    <cellStyle name="Comma 2 6 2 3 2 4 3" xfId="7005" xr:uid="{00000000-0005-0000-0000-00007B2F0000}"/>
    <cellStyle name="Comma 2 6 2 3 2 5" xfId="10097" xr:uid="{00000000-0005-0000-0000-00007C2F0000}"/>
    <cellStyle name="Comma 2 6 2 3 2 6" xfId="5135" xr:uid="{00000000-0005-0000-0000-00007D2F0000}"/>
    <cellStyle name="Comma 2 6 2 3 3" xfId="1126" xr:uid="{00000000-0005-0000-0000-00007E2F0000}"/>
    <cellStyle name="Comma 2 6 2 3 3 2" xfId="2348" xr:uid="{00000000-0005-0000-0000-00007F2F0000}"/>
    <cellStyle name="Comma 2 6 2 3 3 2 2" xfId="11643" xr:uid="{00000000-0005-0000-0000-0000802F0000}"/>
    <cellStyle name="Comma 2 6 2 3 3 2 3" xfId="8551" xr:uid="{00000000-0005-0000-0000-0000812F0000}"/>
    <cellStyle name="Comma 2 6 2 3 3 3" xfId="4218" xr:uid="{00000000-0005-0000-0000-0000822F0000}"/>
    <cellStyle name="Comma 2 6 2 3 3 3 2" xfId="13513" xr:uid="{00000000-0005-0000-0000-0000832F0000}"/>
    <cellStyle name="Comma 2 6 2 3 3 3 3" xfId="7329" xr:uid="{00000000-0005-0000-0000-0000842F0000}"/>
    <cellStyle name="Comma 2 6 2 3 3 4" xfId="10421" xr:uid="{00000000-0005-0000-0000-0000852F0000}"/>
    <cellStyle name="Comma 2 6 2 3 3 5" xfId="5459" xr:uid="{00000000-0005-0000-0000-0000862F0000}"/>
    <cellStyle name="Comma 2 6 2 3 4" xfId="531" xr:uid="{00000000-0005-0000-0000-0000872F0000}"/>
    <cellStyle name="Comma 2 6 2 3 4 2" xfId="2688" xr:uid="{00000000-0005-0000-0000-0000882F0000}"/>
    <cellStyle name="Comma 2 6 2 3 4 2 2" xfId="11983" xr:uid="{00000000-0005-0000-0000-0000892F0000}"/>
    <cellStyle name="Comma 2 6 2 3 4 2 3" xfId="8891" xr:uid="{00000000-0005-0000-0000-00008A2F0000}"/>
    <cellStyle name="Comma 2 6 2 3 4 3" xfId="3623" xr:uid="{00000000-0005-0000-0000-00008B2F0000}"/>
    <cellStyle name="Comma 2 6 2 3 4 3 2" xfId="12918" xr:uid="{00000000-0005-0000-0000-00008C2F0000}"/>
    <cellStyle name="Comma 2 6 2 3 4 3 3" xfId="6734" xr:uid="{00000000-0005-0000-0000-00008D2F0000}"/>
    <cellStyle name="Comma 2 6 2 3 4 4" xfId="9826" xr:uid="{00000000-0005-0000-0000-00008E2F0000}"/>
    <cellStyle name="Comma 2 6 2 3 4 5" xfId="5799" xr:uid="{00000000-0005-0000-0000-00008F2F0000}"/>
    <cellStyle name="Comma 2 6 2 3 5" xfId="1753" xr:uid="{00000000-0005-0000-0000-0000902F0000}"/>
    <cellStyle name="Comma 2 6 2 3 5 2" xfId="11048" xr:uid="{00000000-0005-0000-0000-0000912F0000}"/>
    <cellStyle name="Comma 2 6 2 3 5 3" xfId="7956" xr:uid="{00000000-0005-0000-0000-0000922F0000}"/>
    <cellStyle name="Comma 2 6 2 3 6" xfId="3283" xr:uid="{00000000-0005-0000-0000-0000932F0000}"/>
    <cellStyle name="Comma 2 6 2 3 6 2" xfId="12578" xr:uid="{00000000-0005-0000-0000-0000942F0000}"/>
    <cellStyle name="Comma 2 6 2 3 6 3" xfId="6394" xr:uid="{00000000-0005-0000-0000-0000952F0000}"/>
    <cellStyle name="Comma 2 6 2 3 7" xfId="9486" xr:uid="{00000000-0005-0000-0000-0000962F0000}"/>
    <cellStyle name="Comma 2 6 2 3 8" xfId="4864" xr:uid="{00000000-0005-0000-0000-0000972F0000}"/>
    <cellStyle name="Comma 2 6 2 4" xfId="264" xr:uid="{00000000-0005-0000-0000-0000982F0000}"/>
    <cellStyle name="Comma 2 6 2 4 2" xfId="875" xr:uid="{00000000-0005-0000-0000-0000992F0000}"/>
    <cellStyle name="Comma 2 6 2 4 2 2" xfId="1486" xr:uid="{00000000-0005-0000-0000-00009A2F0000}"/>
    <cellStyle name="Comma 2 6 2 4 2 2 2" xfId="3032" xr:uid="{00000000-0005-0000-0000-00009B2F0000}"/>
    <cellStyle name="Comma 2 6 2 4 2 2 2 2" xfId="12327" xr:uid="{00000000-0005-0000-0000-00009C2F0000}"/>
    <cellStyle name="Comma 2 6 2 4 2 2 2 3" xfId="9235" xr:uid="{00000000-0005-0000-0000-00009D2F0000}"/>
    <cellStyle name="Comma 2 6 2 4 2 2 3" xfId="4578" xr:uid="{00000000-0005-0000-0000-00009E2F0000}"/>
    <cellStyle name="Comma 2 6 2 4 2 2 3 2" xfId="13873" xr:uid="{00000000-0005-0000-0000-00009F2F0000}"/>
    <cellStyle name="Comma 2 6 2 4 2 2 3 3" xfId="7689" xr:uid="{00000000-0005-0000-0000-0000A02F0000}"/>
    <cellStyle name="Comma 2 6 2 4 2 2 4" xfId="10781" xr:uid="{00000000-0005-0000-0000-0000A12F0000}"/>
    <cellStyle name="Comma 2 6 2 4 2 2 5" xfId="6143" xr:uid="{00000000-0005-0000-0000-0000A22F0000}"/>
    <cellStyle name="Comma 2 6 2 4 2 3" xfId="2097" xr:uid="{00000000-0005-0000-0000-0000A32F0000}"/>
    <cellStyle name="Comma 2 6 2 4 2 3 2" xfId="11392" xr:uid="{00000000-0005-0000-0000-0000A42F0000}"/>
    <cellStyle name="Comma 2 6 2 4 2 3 3" xfId="8300" xr:uid="{00000000-0005-0000-0000-0000A52F0000}"/>
    <cellStyle name="Comma 2 6 2 4 2 4" xfId="3967" xr:uid="{00000000-0005-0000-0000-0000A62F0000}"/>
    <cellStyle name="Comma 2 6 2 4 2 4 2" xfId="13262" xr:uid="{00000000-0005-0000-0000-0000A72F0000}"/>
    <cellStyle name="Comma 2 6 2 4 2 4 3" xfId="7078" xr:uid="{00000000-0005-0000-0000-0000A82F0000}"/>
    <cellStyle name="Comma 2 6 2 4 2 5" xfId="10170" xr:uid="{00000000-0005-0000-0000-0000A92F0000}"/>
    <cellStyle name="Comma 2 6 2 4 2 6" xfId="5208" xr:uid="{00000000-0005-0000-0000-0000AA2F0000}"/>
    <cellStyle name="Comma 2 6 2 4 3" xfId="1199" xr:uid="{00000000-0005-0000-0000-0000AB2F0000}"/>
    <cellStyle name="Comma 2 6 2 4 3 2" xfId="2421" xr:uid="{00000000-0005-0000-0000-0000AC2F0000}"/>
    <cellStyle name="Comma 2 6 2 4 3 2 2" xfId="11716" xr:uid="{00000000-0005-0000-0000-0000AD2F0000}"/>
    <cellStyle name="Comma 2 6 2 4 3 2 3" xfId="8624" xr:uid="{00000000-0005-0000-0000-0000AE2F0000}"/>
    <cellStyle name="Comma 2 6 2 4 3 3" xfId="4291" xr:uid="{00000000-0005-0000-0000-0000AF2F0000}"/>
    <cellStyle name="Comma 2 6 2 4 3 3 2" xfId="13586" xr:uid="{00000000-0005-0000-0000-0000B02F0000}"/>
    <cellStyle name="Comma 2 6 2 4 3 3 3" xfId="7402" xr:uid="{00000000-0005-0000-0000-0000B12F0000}"/>
    <cellStyle name="Comma 2 6 2 4 3 4" xfId="10494" xr:uid="{00000000-0005-0000-0000-0000B22F0000}"/>
    <cellStyle name="Comma 2 6 2 4 3 5" xfId="5532" xr:uid="{00000000-0005-0000-0000-0000B32F0000}"/>
    <cellStyle name="Comma 2 6 2 4 4" xfId="442" xr:uid="{00000000-0005-0000-0000-0000B42F0000}"/>
    <cellStyle name="Comma 2 6 2 4 4 2" xfId="2599" xr:uid="{00000000-0005-0000-0000-0000B52F0000}"/>
    <cellStyle name="Comma 2 6 2 4 4 2 2" xfId="11894" xr:uid="{00000000-0005-0000-0000-0000B62F0000}"/>
    <cellStyle name="Comma 2 6 2 4 4 2 3" xfId="8802" xr:uid="{00000000-0005-0000-0000-0000B72F0000}"/>
    <cellStyle name="Comma 2 6 2 4 4 3" xfId="3534" xr:uid="{00000000-0005-0000-0000-0000B82F0000}"/>
    <cellStyle name="Comma 2 6 2 4 4 3 2" xfId="12829" xr:uid="{00000000-0005-0000-0000-0000B92F0000}"/>
    <cellStyle name="Comma 2 6 2 4 4 3 3" xfId="6645" xr:uid="{00000000-0005-0000-0000-0000BA2F0000}"/>
    <cellStyle name="Comma 2 6 2 4 4 4" xfId="9737" xr:uid="{00000000-0005-0000-0000-0000BB2F0000}"/>
    <cellStyle name="Comma 2 6 2 4 4 5" xfId="5710" xr:uid="{00000000-0005-0000-0000-0000BC2F0000}"/>
    <cellStyle name="Comma 2 6 2 4 5" xfId="1664" xr:uid="{00000000-0005-0000-0000-0000BD2F0000}"/>
    <cellStyle name="Comma 2 6 2 4 5 2" xfId="10959" xr:uid="{00000000-0005-0000-0000-0000BE2F0000}"/>
    <cellStyle name="Comma 2 6 2 4 5 3" xfId="7867" xr:uid="{00000000-0005-0000-0000-0000BF2F0000}"/>
    <cellStyle name="Comma 2 6 2 4 6" xfId="3356" xr:uid="{00000000-0005-0000-0000-0000C02F0000}"/>
    <cellStyle name="Comma 2 6 2 4 6 2" xfId="12651" xr:uid="{00000000-0005-0000-0000-0000C12F0000}"/>
    <cellStyle name="Comma 2 6 2 4 6 3" xfId="6467" xr:uid="{00000000-0005-0000-0000-0000C22F0000}"/>
    <cellStyle name="Comma 2 6 2 4 7" xfId="9559" xr:uid="{00000000-0005-0000-0000-0000C32F0000}"/>
    <cellStyle name="Comma 2 6 2 4 8" xfId="4775" xr:uid="{00000000-0005-0000-0000-0000C42F0000}"/>
    <cellStyle name="Comma 2 6 2 5" xfId="102" xr:uid="{00000000-0005-0000-0000-0000C52F0000}"/>
    <cellStyle name="Comma 2 6 2 5 2" xfId="713" xr:uid="{00000000-0005-0000-0000-0000C62F0000}"/>
    <cellStyle name="Comma 2 6 2 5 2 2" xfId="1360" xr:uid="{00000000-0005-0000-0000-0000C72F0000}"/>
    <cellStyle name="Comma 2 6 2 5 2 2 2" xfId="2870" xr:uid="{00000000-0005-0000-0000-0000C82F0000}"/>
    <cellStyle name="Comma 2 6 2 5 2 2 2 2" xfId="12165" xr:uid="{00000000-0005-0000-0000-0000C92F0000}"/>
    <cellStyle name="Comma 2 6 2 5 2 2 2 3" xfId="9073" xr:uid="{00000000-0005-0000-0000-0000CA2F0000}"/>
    <cellStyle name="Comma 2 6 2 5 2 2 3" xfId="4452" xr:uid="{00000000-0005-0000-0000-0000CB2F0000}"/>
    <cellStyle name="Comma 2 6 2 5 2 2 3 2" xfId="13747" xr:uid="{00000000-0005-0000-0000-0000CC2F0000}"/>
    <cellStyle name="Comma 2 6 2 5 2 2 3 3" xfId="7563" xr:uid="{00000000-0005-0000-0000-0000CD2F0000}"/>
    <cellStyle name="Comma 2 6 2 5 2 2 4" xfId="10655" xr:uid="{00000000-0005-0000-0000-0000CE2F0000}"/>
    <cellStyle name="Comma 2 6 2 5 2 2 5" xfId="5981" xr:uid="{00000000-0005-0000-0000-0000CF2F0000}"/>
    <cellStyle name="Comma 2 6 2 5 2 3" xfId="1935" xr:uid="{00000000-0005-0000-0000-0000D02F0000}"/>
    <cellStyle name="Comma 2 6 2 5 2 3 2" xfId="11230" xr:uid="{00000000-0005-0000-0000-0000D12F0000}"/>
    <cellStyle name="Comma 2 6 2 5 2 3 3" xfId="8138" xr:uid="{00000000-0005-0000-0000-0000D22F0000}"/>
    <cellStyle name="Comma 2 6 2 5 2 4" xfId="3805" xr:uid="{00000000-0005-0000-0000-0000D32F0000}"/>
    <cellStyle name="Comma 2 6 2 5 2 4 2" xfId="13100" xr:uid="{00000000-0005-0000-0000-0000D42F0000}"/>
    <cellStyle name="Comma 2 6 2 5 2 4 3" xfId="6916" xr:uid="{00000000-0005-0000-0000-0000D52F0000}"/>
    <cellStyle name="Comma 2 6 2 5 2 5" xfId="10008" xr:uid="{00000000-0005-0000-0000-0000D62F0000}"/>
    <cellStyle name="Comma 2 6 2 5 2 6" xfId="5046" xr:uid="{00000000-0005-0000-0000-0000D72F0000}"/>
    <cellStyle name="Comma 2 6 2 5 3" xfId="1037" xr:uid="{00000000-0005-0000-0000-0000D82F0000}"/>
    <cellStyle name="Comma 2 6 2 5 3 2" xfId="2259" xr:uid="{00000000-0005-0000-0000-0000D92F0000}"/>
    <cellStyle name="Comma 2 6 2 5 3 2 2" xfId="11554" xr:uid="{00000000-0005-0000-0000-0000DA2F0000}"/>
    <cellStyle name="Comma 2 6 2 5 3 2 3" xfId="8462" xr:uid="{00000000-0005-0000-0000-0000DB2F0000}"/>
    <cellStyle name="Comma 2 6 2 5 3 3" xfId="4129" xr:uid="{00000000-0005-0000-0000-0000DC2F0000}"/>
    <cellStyle name="Comma 2 6 2 5 3 3 2" xfId="13424" xr:uid="{00000000-0005-0000-0000-0000DD2F0000}"/>
    <cellStyle name="Comma 2 6 2 5 3 3 3" xfId="7240" xr:uid="{00000000-0005-0000-0000-0000DE2F0000}"/>
    <cellStyle name="Comma 2 6 2 5 3 4" xfId="10332" xr:uid="{00000000-0005-0000-0000-0000DF2F0000}"/>
    <cellStyle name="Comma 2 6 2 5 3 5" xfId="5370" xr:uid="{00000000-0005-0000-0000-0000E02F0000}"/>
    <cellStyle name="Comma 2 6 2 5 4" xfId="585" xr:uid="{00000000-0005-0000-0000-0000E12F0000}"/>
    <cellStyle name="Comma 2 6 2 5 4 2" xfId="2742" xr:uid="{00000000-0005-0000-0000-0000E22F0000}"/>
    <cellStyle name="Comma 2 6 2 5 4 2 2" xfId="12037" xr:uid="{00000000-0005-0000-0000-0000E32F0000}"/>
    <cellStyle name="Comma 2 6 2 5 4 2 3" xfId="8945" xr:uid="{00000000-0005-0000-0000-0000E42F0000}"/>
    <cellStyle name="Comma 2 6 2 5 4 3" xfId="3677" xr:uid="{00000000-0005-0000-0000-0000E52F0000}"/>
    <cellStyle name="Comma 2 6 2 5 4 3 2" xfId="12972" xr:uid="{00000000-0005-0000-0000-0000E62F0000}"/>
    <cellStyle name="Comma 2 6 2 5 4 3 3" xfId="6788" xr:uid="{00000000-0005-0000-0000-0000E72F0000}"/>
    <cellStyle name="Comma 2 6 2 5 4 4" xfId="9880" xr:uid="{00000000-0005-0000-0000-0000E82F0000}"/>
    <cellStyle name="Comma 2 6 2 5 4 5" xfId="5853" xr:uid="{00000000-0005-0000-0000-0000E92F0000}"/>
    <cellStyle name="Comma 2 6 2 5 5" xfId="1807" xr:uid="{00000000-0005-0000-0000-0000EA2F0000}"/>
    <cellStyle name="Comma 2 6 2 5 5 2" xfId="11102" xr:uid="{00000000-0005-0000-0000-0000EB2F0000}"/>
    <cellStyle name="Comma 2 6 2 5 5 3" xfId="8010" xr:uid="{00000000-0005-0000-0000-0000EC2F0000}"/>
    <cellStyle name="Comma 2 6 2 5 6" xfId="3194" xr:uid="{00000000-0005-0000-0000-0000ED2F0000}"/>
    <cellStyle name="Comma 2 6 2 5 6 2" xfId="12489" xr:uid="{00000000-0005-0000-0000-0000EE2F0000}"/>
    <cellStyle name="Comma 2 6 2 5 6 3" xfId="6305" xr:uid="{00000000-0005-0000-0000-0000EF2F0000}"/>
    <cellStyle name="Comma 2 6 2 5 7" xfId="9397" xr:uid="{00000000-0005-0000-0000-0000F02F0000}"/>
    <cellStyle name="Comma 2 6 2 5 8" xfId="4918" xr:uid="{00000000-0005-0000-0000-0000F12F0000}"/>
    <cellStyle name="Comma 2 6 2 6" xfId="639" xr:uid="{00000000-0005-0000-0000-0000F22F0000}"/>
    <cellStyle name="Comma 2 6 2 6 2" xfId="1287" xr:uid="{00000000-0005-0000-0000-0000F32F0000}"/>
    <cellStyle name="Comma 2 6 2 6 2 2" xfId="2796" xr:uid="{00000000-0005-0000-0000-0000F42F0000}"/>
    <cellStyle name="Comma 2 6 2 6 2 2 2" xfId="12091" xr:uid="{00000000-0005-0000-0000-0000F52F0000}"/>
    <cellStyle name="Comma 2 6 2 6 2 2 3" xfId="8999" xr:uid="{00000000-0005-0000-0000-0000F62F0000}"/>
    <cellStyle name="Comma 2 6 2 6 2 3" xfId="4379" xr:uid="{00000000-0005-0000-0000-0000F72F0000}"/>
    <cellStyle name="Comma 2 6 2 6 2 3 2" xfId="13674" xr:uid="{00000000-0005-0000-0000-0000F82F0000}"/>
    <cellStyle name="Comma 2 6 2 6 2 3 3" xfId="7490" xr:uid="{00000000-0005-0000-0000-0000F92F0000}"/>
    <cellStyle name="Comma 2 6 2 6 2 4" xfId="10582" xr:uid="{00000000-0005-0000-0000-0000FA2F0000}"/>
    <cellStyle name="Comma 2 6 2 6 2 5" xfId="5907" xr:uid="{00000000-0005-0000-0000-0000FB2F0000}"/>
    <cellStyle name="Comma 2 6 2 6 3" xfId="1861" xr:uid="{00000000-0005-0000-0000-0000FC2F0000}"/>
    <cellStyle name="Comma 2 6 2 6 3 2" xfId="11156" xr:uid="{00000000-0005-0000-0000-0000FD2F0000}"/>
    <cellStyle name="Comma 2 6 2 6 3 3" xfId="8064" xr:uid="{00000000-0005-0000-0000-0000FE2F0000}"/>
    <cellStyle name="Comma 2 6 2 6 4" xfId="3731" xr:uid="{00000000-0005-0000-0000-0000FF2F0000}"/>
    <cellStyle name="Comma 2 6 2 6 4 2" xfId="13026" xr:uid="{00000000-0005-0000-0000-000000300000}"/>
    <cellStyle name="Comma 2 6 2 6 4 3" xfId="6842" xr:uid="{00000000-0005-0000-0000-000001300000}"/>
    <cellStyle name="Comma 2 6 2 6 5" xfId="9934" xr:uid="{00000000-0005-0000-0000-000002300000}"/>
    <cellStyle name="Comma 2 6 2 6 6" xfId="4972" xr:uid="{00000000-0005-0000-0000-000003300000}"/>
    <cellStyle name="Comma 2 6 2 7" xfId="963" xr:uid="{00000000-0005-0000-0000-000004300000}"/>
    <cellStyle name="Comma 2 6 2 7 2" xfId="2185" xr:uid="{00000000-0005-0000-0000-000005300000}"/>
    <cellStyle name="Comma 2 6 2 7 2 2" xfId="11480" xr:uid="{00000000-0005-0000-0000-000006300000}"/>
    <cellStyle name="Comma 2 6 2 7 2 3" xfId="8388" xr:uid="{00000000-0005-0000-0000-000007300000}"/>
    <cellStyle name="Comma 2 6 2 7 3" xfId="4055" xr:uid="{00000000-0005-0000-0000-000008300000}"/>
    <cellStyle name="Comma 2 6 2 7 3 2" xfId="13350" xr:uid="{00000000-0005-0000-0000-000009300000}"/>
    <cellStyle name="Comma 2 6 2 7 3 3" xfId="7166" xr:uid="{00000000-0005-0000-0000-00000A300000}"/>
    <cellStyle name="Comma 2 6 2 7 4" xfId="10258" xr:uid="{00000000-0005-0000-0000-00000B300000}"/>
    <cellStyle name="Comma 2 6 2 7 5" xfId="5296" xr:uid="{00000000-0005-0000-0000-00000C300000}"/>
    <cellStyle name="Comma 2 6 2 8" xfId="369" xr:uid="{00000000-0005-0000-0000-00000D300000}"/>
    <cellStyle name="Comma 2 6 2 8 2" xfId="2526" xr:uid="{00000000-0005-0000-0000-00000E300000}"/>
    <cellStyle name="Comma 2 6 2 8 2 2" xfId="11821" xr:uid="{00000000-0005-0000-0000-00000F300000}"/>
    <cellStyle name="Comma 2 6 2 8 2 3" xfId="8729" xr:uid="{00000000-0005-0000-0000-000010300000}"/>
    <cellStyle name="Comma 2 6 2 8 3" xfId="3461" xr:uid="{00000000-0005-0000-0000-000011300000}"/>
    <cellStyle name="Comma 2 6 2 8 3 2" xfId="12756" xr:uid="{00000000-0005-0000-0000-000012300000}"/>
    <cellStyle name="Comma 2 6 2 8 3 3" xfId="6572" xr:uid="{00000000-0005-0000-0000-000013300000}"/>
    <cellStyle name="Comma 2 6 2 8 4" xfId="9664" xr:uid="{00000000-0005-0000-0000-000014300000}"/>
    <cellStyle name="Comma 2 6 2 8 5" xfId="5637" xr:uid="{00000000-0005-0000-0000-000015300000}"/>
    <cellStyle name="Comma 2 6 2 9" xfId="1591" xr:uid="{00000000-0005-0000-0000-000016300000}"/>
    <cellStyle name="Comma 2 6 2 9 2" xfId="10886" xr:uid="{00000000-0005-0000-0000-000017300000}"/>
    <cellStyle name="Comma 2 6 2 9 3" xfId="7794" xr:uid="{00000000-0005-0000-0000-000018300000}"/>
    <cellStyle name="Comma 2 6 3" xfId="55" xr:uid="{00000000-0005-0000-0000-000019300000}"/>
    <cellStyle name="Comma 2 6 3 10" xfId="9350" xr:uid="{00000000-0005-0000-0000-00001A300000}"/>
    <cellStyle name="Comma 2 6 3 11" xfId="4728" xr:uid="{00000000-0005-0000-0000-00001B300000}"/>
    <cellStyle name="Comma 2 6 3 2" xfId="217" xr:uid="{00000000-0005-0000-0000-00001C300000}"/>
    <cellStyle name="Comma 2 6 3 2 2" xfId="828" xr:uid="{00000000-0005-0000-0000-00001D300000}"/>
    <cellStyle name="Comma 2 6 3 2 2 2" xfId="1439" xr:uid="{00000000-0005-0000-0000-00001E300000}"/>
    <cellStyle name="Comma 2 6 3 2 2 2 2" xfId="2985" xr:uid="{00000000-0005-0000-0000-00001F300000}"/>
    <cellStyle name="Comma 2 6 3 2 2 2 2 2" xfId="12280" xr:uid="{00000000-0005-0000-0000-000020300000}"/>
    <cellStyle name="Comma 2 6 3 2 2 2 2 3" xfId="9188" xr:uid="{00000000-0005-0000-0000-000021300000}"/>
    <cellStyle name="Comma 2 6 3 2 2 2 3" xfId="4531" xr:uid="{00000000-0005-0000-0000-000022300000}"/>
    <cellStyle name="Comma 2 6 3 2 2 2 3 2" xfId="13826" xr:uid="{00000000-0005-0000-0000-000023300000}"/>
    <cellStyle name="Comma 2 6 3 2 2 2 3 3" xfId="7642" xr:uid="{00000000-0005-0000-0000-000024300000}"/>
    <cellStyle name="Comma 2 6 3 2 2 2 4" xfId="10734" xr:uid="{00000000-0005-0000-0000-000025300000}"/>
    <cellStyle name="Comma 2 6 3 2 2 2 5" xfId="6096" xr:uid="{00000000-0005-0000-0000-000026300000}"/>
    <cellStyle name="Comma 2 6 3 2 2 3" xfId="2050" xr:uid="{00000000-0005-0000-0000-000027300000}"/>
    <cellStyle name="Comma 2 6 3 2 2 3 2" xfId="11345" xr:uid="{00000000-0005-0000-0000-000028300000}"/>
    <cellStyle name="Comma 2 6 3 2 2 3 3" xfId="8253" xr:uid="{00000000-0005-0000-0000-000029300000}"/>
    <cellStyle name="Comma 2 6 3 2 2 4" xfId="3920" xr:uid="{00000000-0005-0000-0000-00002A300000}"/>
    <cellStyle name="Comma 2 6 3 2 2 4 2" xfId="13215" xr:uid="{00000000-0005-0000-0000-00002B300000}"/>
    <cellStyle name="Comma 2 6 3 2 2 4 3" xfId="7031" xr:uid="{00000000-0005-0000-0000-00002C300000}"/>
    <cellStyle name="Comma 2 6 3 2 2 5" xfId="10123" xr:uid="{00000000-0005-0000-0000-00002D300000}"/>
    <cellStyle name="Comma 2 6 3 2 2 6" xfId="5161" xr:uid="{00000000-0005-0000-0000-00002E300000}"/>
    <cellStyle name="Comma 2 6 3 2 3" xfId="1152" xr:uid="{00000000-0005-0000-0000-00002F300000}"/>
    <cellStyle name="Comma 2 6 3 2 3 2" xfId="2374" xr:uid="{00000000-0005-0000-0000-000030300000}"/>
    <cellStyle name="Comma 2 6 3 2 3 2 2" xfId="11669" xr:uid="{00000000-0005-0000-0000-000031300000}"/>
    <cellStyle name="Comma 2 6 3 2 3 2 3" xfId="8577" xr:uid="{00000000-0005-0000-0000-000032300000}"/>
    <cellStyle name="Comma 2 6 3 2 3 3" xfId="4244" xr:uid="{00000000-0005-0000-0000-000033300000}"/>
    <cellStyle name="Comma 2 6 3 2 3 3 2" xfId="13539" xr:uid="{00000000-0005-0000-0000-000034300000}"/>
    <cellStyle name="Comma 2 6 3 2 3 3 3" xfId="7355" xr:uid="{00000000-0005-0000-0000-000035300000}"/>
    <cellStyle name="Comma 2 6 3 2 3 4" xfId="10447" xr:uid="{00000000-0005-0000-0000-000036300000}"/>
    <cellStyle name="Comma 2 6 3 2 3 5" xfId="5485" xr:uid="{00000000-0005-0000-0000-000037300000}"/>
    <cellStyle name="Comma 2 6 3 2 4" xfId="557" xr:uid="{00000000-0005-0000-0000-000038300000}"/>
    <cellStyle name="Comma 2 6 3 2 4 2" xfId="2714" xr:uid="{00000000-0005-0000-0000-000039300000}"/>
    <cellStyle name="Comma 2 6 3 2 4 2 2" xfId="12009" xr:uid="{00000000-0005-0000-0000-00003A300000}"/>
    <cellStyle name="Comma 2 6 3 2 4 2 3" xfId="8917" xr:uid="{00000000-0005-0000-0000-00003B300000}"/>
    <cellStyle name="Comma 2 6 3 2 4 3" xfId="3649" xr:uid="{00000000-0005-0000-0000-00003C300000}"/>
    <cellStyle name="Comma 2 6 3 2 4 3 2" xfId="12944" xr:uid="{00000000-0005-0000-0000-00003D300000}"/>
    <cellStyle name="Comma 2 6 3 2 4 3 3" xfId="6760" xr:uid="{00000000-0005-0000-0000-00003E300000}"/>
    <cellStyle name="Comma 2 6 3 2 4 4" xfId="9852" xr:uid="{00000000-0005-0000-0000-00003F300000}"/>
    <cellStyle name="Comma 2 6 3 2 4 5" xfId="5825" xr:uid="{00000000-0005-0000-0000-000040300000}"/>
    <cellStyle name="Comma 2 6 3 2 5" xfId="1779" xr:uid="{00000000-0005-0000-0000-000041300000}"/>
    <cellStyle name="Comma 2 6 3 2 5 2" xfId="11074" xr:uid="{00000000-0005-0000-0000-000042300000}"/>
    <cellStyle name="Comma 2 6 3 2 5 3" xfId="7982" xr:uid="{00000000-0005-0000-0000-000043300000}"/>
    <cellStyle name="Comma 2 6 3 2 6" xfId="3309" xr:uid="{00000000-0005-0000-0000-000044300000}"/>
    <cellStyle name="Comma 2 6 3 2 6 2" xfId="12604" xr:uid="{00000000-0005-0000-0000-000045300000}"/>
    <cellStyle name="Comma 2 6 3 2 6 3" xfId="6420" xr:uid="{00000000-0005-0000-0000-000046300000}"/>
    <cellStyle name="Comma 2 6 3 2 7" xfId="9512" xr:uid="{00000000-0005-0000-0000-000047300000}"/>
    <cellStyle name="Comma 2 6 3 2 8" xfId="4890" xr:uid="{00000000-0005-0000-0000-000048300000}"/>
    <cellStyle name="Comma 2 6 3 3" xfId="290" xr:uid="{00000000-0005-0000-0000-000049300000}"/>
    <cellStyle name="Comma 2 6 3 3 2" xfId="901" xr:uid="{00000000-0005-0000-0000-00004A300000}"/>
    <cellStyle name="Comma 2 6 3 3 2 2" xfId="1512" xr:uid="{00000000-0005-0000-0000-00004B300000}"/>
    <cellStyle name="Comma 2 6 3 3 2 2 2" xfId="3058" xr:uid="{00000000-0005-0000-0000-00004C300000}"/>
    <cellStyle name="Comma 2 6 3 3 2 2 2 2" xfId="12353" xr:uid="{00000000-0005-0000-0000-00004D300000}"/>
    <cellStyle name="Comma 2 6 3 3 2 2 2 3" xfId="9261" xr:uid="{00000000-0005-0000-0000-00004E300000}"/>
    <cellStyle name="Comma 2 6 3 3 2 2 3" xfId="4604" xr:uid="{00000000-0005-0000-0000-00004F300000}"/>
    <cellStyle name="Comma 2 6 3 3 2 2 3 2" xfId="13899" xr:uid="{00000000-0005-0000-0000-000050300000}"/>
    <cellStyle name="Comma 2 6 3 3 2 2 3 3" xfId="7715" xr:uid="{00000000-0005-0000-0000-000051300000}"/>
    <cellStyle name="Comma 2 6 3 3 2 2 4" xfId="10807" xr:uid="{00000000-0005-0000-0000-000052300000}"/>
    <cellStyle name="Comma 2 6 3 3 2 2 5" xfId="6169" xr:uid="{00000000-0005-0000-0000-000053300000}"/>
    <cellStyle name="Comma 2 6 3 3 2 3" xfId="2123" xr:uid="{00000000-0005-0000-0000-000054300000}"/>
    <cellStyle name="Comma 2 6 3 3 2 3 2" xfId="11418" xr:uid="{00000000-0005-0000-0000-000055300000}"/>
    <cellStyle name="Comma 2 6 3 3 2 3 3" xfId="8326" xr:uid="{00000000-0005-0000-0000-000056300000}"/>
    <cellStyle name="Comma 2 6 3 3 2 4" xfId="3993" xr:uid="{00000000-0005-0000-0000-000057300000}"/>
    <cellStyle name="Comma 2 6 3 3 2 4 2" xfId="13288" xr:uid="{00000000-0005-0000-0000-000058300000}"/>
    <cellStyle name="Comma 2 6 3 3 2 4 3" xfId="7104" xr:uid="{00000000-0005-0000-0000-000059300000}"/>
    <cellStyle name="Comma 2 6 3 3 2 5" xfId="10196" xr:uid="{00000000-0005-0000-0000-00005A300000}"/>
    <cellStyle name="Comma 2 6 3 3 2 6" xfId="5234" xr:uid="{00000000-0005-0000-0000-00005B300000}"/>
    <cellStyle name="Comma 2 6 3 3 3" xfId="1225" xr:uid="{00000000-0005-0000-0000-00005C300000}"/>
    <cellStyle name="Comma 2 6 3 3 3 2" xfId="2447" xr:uid="{00000000-0005-0000-0000-00005D300000}"/>
    <cellStyle name="Comma 2 6 3 3 3 2 2" xfId="11742" xr:uid="{00000000-0005-0000-0000-00005E300000}"/>
    <cellStyle name="Comma 2 6 3 3 3 2 3" xfId="8650" xr:uid="{00000000-0005-0000-0000-00005F300000}"/>
    <cellStyle name="Comma 2 6 3 3 3 3" xfId="4317" xr:uid="{00000000-0005-0000-0000-000060300000}"/>
    <cellStyle name="Comma 2 6 3 3 3 3 2" xfId="13612" xr:uid="{00000000-0005-0000-0000-000061300000}"/>
    <cellStyle name="Comma 2 6 3 3 3 3 3" xfId="7428" xr:uid="{00000000-0005-0000-0000-000062300000}"/>
    <cellStyle name="Comma 2 6 3 3 3 4" xfId="10520" xr:uid="{00000000-0005-0000-0000-000063300000}"/>
    <cellStyle name="Comma 2 6 3 3 3 5" xfId="5558" xr:uid="{00000000-0005-0000-0000-000064300000}"/>
    <cellStyle name="Comma 2 6 3 3 4" xfId="468" xr:uid="{00000000-0005-0000-0000-000065300000}"/>
    <cellStyle name="Comma 2 6 3 3 4 2" xfId="2625" xr:uid="{00000000-0005-0000-0000-000066300000}"/>
    <cellStyle name="Comma 2 6 3 3 4 2 2" xfId="11920" xr:uid="{00000000-0005-0000-0000-000067300000}"/>
    <cellStyle name="Comma 2 6 3 3 4 2 3" xfId="8828" xr:uid="{00000000-0005-0000-0000-000068300000}"/>
    <cellStyle name="Comma 2 6 3 3 4 3" xfId="3560" xr:uid="{00000000-0005-0000-0000-000069300000}"/>
    <cellStyle name="Comma 2 6 3 3 4 3 2" xfId="12855" xr:uid="{00000000-0005-0000-0000-00006A300000}"/>
    <cellStyle name="Comma 2 6 3 3 4 3 3" xfId="6671" xr:uid="{00000000-0005-0000-0000-00006B300000}"/>
    <cellStyle name="Comma 2 6 3 3 4 4" xfId="9763" xr:uid="{00000000-0005-0000-0000-00006C300000}"/>
    <cellStyle name="Comma 2 6 3 3 4 5" xfId="5736" xr:uid="{00000000-0005-0000-0000-00006D300000}"/>
    <cellStyle name="Comma 2 6 3 3 5" xfId="1690" xr:uid="{00000000-0005-0000-0000-00006E300000}"/>
    <cellStyle name="Comma 2 6 3 3 5 2" xfId="10985" xr:uid="{00000000-0005-0000-0000-00006F300000}"/>
    <cellStyle name="Comma 2 6 3 3 5 3" xfId="7893" xr:uid="{00000000-0005-0000-0000-000070300000}"/>
    <cellStyle name="Comma 2 6 3 3 6" xfId="3382" xr:uid="{00000000-0005-0000-0000-000071300000}"/>
    <cellStyle name="Comma 2 6 3 3 6 2" xfId="12677" xr:uid="{00000000-0005-0000-0000-000072300000}"/>
    <cellStyle name="Comma 2 6 3 3 6 3" xfId="6493" xr:uid="{00000000-0005-0000-0000-000073300000}"/>
    <cellStyle name="Comma 2 6 3 3 7" xfId="9585" xr:uid="{00000000-0005-0000-0000-000074300000}"/>
    <cellStyle name="Comma 2 6 3 3 8" xfId="4801" xr:uid="{00000000-0005-0000-0000-000075300000}"/>
    <cellStyle name="Comma 2 6 3 4" xfId="128" xr:uid="{00000000-0005-0000-0000-000076300000}"/>
    <cellStyle name="Comma 2 6 3 4 2" xfId="1063" xr:uid="{00000000-0005-0000-0000-000077300000}"/>
    <cellStyle name="Comma 2 6 3 4 2 2" xfId="2285" xr:uid="{00000000-0005-0000-0000-000078300000}"/>
    <cellStyle name="Comma 2 6 3 4 2 2 2" xfId="11580" xr:uid="{00000000-0005-0000-0000-000079300000}"/>
    <cellStyle name="Comma 2 6 3 4 2 2 3" xfId="8488" xr:uid="{00000000-0005-0000-0000-00007A300000}"/>
    <cellStyle name="Comma 2 6 3 4 2 3" xfId="4155" xr:uid="{00000000-0005-0000-0000-00007B300000}"/>
    <cellStyle name="Comma 2 6 3 4 2 3 2" xfId="13450" xr:uid="{00000000-0005-0000-0000-00007C300000}"/>
    <cellStyle name="Comma 2 6 3 4 2 3 3" xfId="7266" xr:uid="{00000000-0005-0000-0000-00007D300000}"/>
    <cellStyle name="Comma 2 6 3 4 2 4" xfId="10358" xr:uid="{00000000-0005-0000-0000-00007E300000}"/>
    <cellStyle name="Comma 2 6 3 4 2 5" xfId="5396" xr:uid="{00000000-0005-0000-0000-00007F300000}"/>
    <cellStyle name="Comma 2 6 3 4 3" xfId="739" xr:uid="{00000000-0005-0000-0000-000080300000}"/>
    <cellStyle name="Comma 2 6 3 4 3 2" xfId="2896" xr:uid="{00000000-0005-0000-0000-000081300000}"/>
    <cellStyle name="Comma 2 6 3 4 3 2 2" xfId="12191" xr:uid="{00000000-0005-0000-0000-000082300000}"/>
    <cellStyle name="Comma 2 6 3 4 3 2 3" xfId="9099" xr:uid="{00000000-0005-0000-0000-000083300000}"/>
    <cellStyle name="Comma 2 6 3 4 3 3" xfId="3831" xr:uid="{00000000-0005-0000-0000-000084300000}"/>
    <cellStyle name="Comma 2 6 3 4 3 3 2" xfId="13126" xr:uid="{00000000-0005-0000-0000-000085300000}"/>
    <cellStyle name="Comma 2 6 3 4 3 3 3" xfId="6942" xr:uid="{00000000-0005-0000-0000-000086300000}"/>
    <cellStyle name="Comma 2 6 3 4 3 4" xfId="10034" xr:uid="{00000000-0005-0000-0000-000087300000}"/>
    <cellStyle name="Comma 2 6 3 4 3 5" xfId="6007" xr:uid="{00000000-0005-0000-0000-000088300000}"/>
    <cellStyle name="Comma 2 6 3 4 4" xfId="1961" xr:uid="{00000000-0005-0000-0000-000089300000}"/>
    <cellStyle name="Comma 2 6 3 4 4 2" xfId="11256" xr:uid="{00000000-0005-0000-0000-00008A300000}"/>
    <cellStyle name="Comma 2 6 3 4 4 3" xfId="8164" xr:uid="{00000000-0005-0000-0000-00008B300000}"/>
    <cellStyle name="Comma 2 6 3 4 5" xfId="3220" xr:uid="{00000000-0005-0000-0000-00008C300000}"/>
    <cellStyle name="Comma 2 6 3 4 5 2" xfId="12515" xr:uid="{00000000-0005-0000-0000-00008D300000}"/>
    <cellStyle name="Comma 2 6 3 4 5 3" xfId="6331" xr:uid="{00000000-0005-0000-0000-00008E300000}"/>
    <cellStyle name="Comma 2 6 3 4 6" xfId="9423" xr:uid="{00000000-0005-0000-0000-00008F300000}"/>
    <cellStyle name="Comma 2 6 3 4 7" xfId="5072" xr:uid="{00000000-0005-0000-0000-000090300000}"/>
    <cellStyle name="Comma 2 6 3 5" xfId="666" xr:uid="{00000000-0005-0000-0000-000091300000}"/>
    <cellStyle name="Comma 2 6 3 5 2" xfId="1314" xr:uid="{00000000-0005-0000-0000-000092300000}"/>
    <cellStyle name="Comma 2 6 3 5 2 2" xfId="2823" xr:uid="{00000000-0005-0000-0000-000093300000}"/>
    <cellStyle name="Comma 2 6 3 5 2 2 2" xfId="12118" xr:uid="{00000000-0005-0000-0000-000094300000}"/>
    <cellStyle name="Comma 2 6 3 5 2 2 3" xfId="9026" xr:uid="{00000000-0005-0000-0000-000095300000}"/>
    <cellStyle name="Comma 2 6 3 5 2 3" xfId="4406" xr:uid="{00000000-0005-0000-0000-000096300000}"/>
    <cellStyle name="Comma 2 6 3 5 2 3 2" xfId="13701" xr:uid="{00000000-0005-0000-0000-000097300000}"/>
    <cellStyle name="Comma 2 6 3 5 2 3 3" xfId="7517" xr:uid="{00000000-0005-0000-0000-000098300000}"/>
    <cellStyle name="Comma 2 6 3 5 2 4" xfId="10609" xr:uid="{00000000-0005-0000-0000-000099300000}"/>
    <cellStyle name="Comma 2 6 3 5 2 5" xfId="5934" xr:uid="{00000000-0005-0000-0000-00009A300000}"/>
    <cellStyle name="Comma 2 6 3 5 3" xfId="1888" xr:uid="{00000000-0005-0000-0000-00009B300000}"/>
    <cellStyle name="Comma 2 6 3 5 3 2" xfId="11183" xr:uid="{00000000-0005-0000-0000-00009C300000}"/>
    <cellStyle name="Comma 2 6 3 5 3 3" xfId="8091" xr:uid="{00000000-0005-0000-0000-00009D300000}"/>
    <cellStyle name="Comma 2 6 3 5 4" xfId="3758" xr:uid="{00000000-0005-0000-0000-00009E300000}"/>
    <cellStyle name="Comma 2 6 3 5 4 2" xfId="13053" xr:uid="{00000000-0005-0000-0000-00009F300000}"/>
    <cellStyle name="Comma 2 6 3 5 4 3" xfId="6869" xr:uid="{00000000-0005-0000-0000-0000A0300000}"/>
    <cellStyle name="Comma 2 6 3 5 5" xfId="9961" xr:uid="{00000000-0005-0000-0000-0000A1300000}"/>
    <cellStyle name="Comma 2 6 3 5 6" xfId="4999" xr:uid="{00000000-0005-0000-0000-0000A2300000}"/>
    <cellStyle name="Comma 2 6 3 6" xfId="990" xr:uid="{00000000-0005-0000-0000-0000A3300000}"/>
    <cellStyle name="Comma 2 6 3 6 2" xfId="2212" xr:uid="{00000000-0005-0000-0000-0000A4300000}"/>
    <cellStyle name="Comma 2 6 3 6 2 2" xfId="11507" xr:uid="{00000000-0005-0000-0000-0000A5300000}"/>
    <cellStyle name="Comma 2 6 3 6 2 3" xfId="8415" xr:uid="{00000000-0005-0000-0000-0000A6300000}"/>
    <cellStyle name="Comma 2 6 3 6 3" xfId="4082" xr:uid="{00000000-0005-0000-0000-0000A7300000}"/>
    <cellStyle name="Comma 2 6 3 6 3 2" xfId="13377" xr:uid="{00000000-0005-0000-0000-0000A8300000}"/>
    <cellStyle name="Comma 2 6 3 6 3 3" xfId="7193" xr:uid="{00000000-0005-0000-0000-0000A9300000}"/>
    <cellStyle name="Comma 2 6 3 6 4" xfId="10285" xr:uid="{00000000-0005-0000-0000-0000AA300000}"/>
    <cellStyle name="Comma 2 6 3 6 5" xfId="5323" xr:uid="{00000000-0005-0000-0000-0000AB300000}"/>
    <cellStyle name="Comma 2 6 3 7" xfId="395" xr:uid="{00000000-0005-0000-0000-0000AC300000}"/>
    <cellStyle name="Comma 2 6 3 7 2" xfId="2552" xr:uid="{00000000-0005-0000-0000-0000AD300000}"/>
    <cellStyle name="Comma 2 6 3 7 2 2" xfId="11847" xr:uid="{00000000-0005-0000-0000-0000AE300000}"/>
    <cellStyle name="Comma 2 6 3 7 2 3" xfId="8755" xr:uid="{00000000-0005-0000-0000-0000AF300000}"/>
    <cellStyle name="Comma 2 6 3 7 3" xfId="3487" xr:uid="{00000000-0005-0000-0000-0000B0300000}"/>
    <cellStyle name="Comma 2 6 3 7 3 2" xfId="12782" xr:uid="{00000000-0005-0000-0000-0000B1300000}"/>
    <cellStyle name="Comma 2 6 3 7 3 3" xfId="6598" xr:uid="{00000000-0005-0000-0000-0000B2300000}"/>
    <cellStyle name="Comma 2 6 3 7 4" xfId="9690" xr:uid="{00000000-0005-0000-0000-0000B3300000}"/>
    <cellStyle name="Comma 2 6 3 7 5" xfId="5663" xr:uid="{00000000-0005-0000-0000-0000B4300000}"/>
    <cellStyle name="Comma 2 6 3 8" xfId="1617" xr:uid="{00000000-0005-0000-0000-0000B5300000}"/>
    <cellStyle name="Comma 2 6 3 8 2" xfId="10912" xr:uid="{00000000-0005-0000-0000-0000B6300000}"/>
    <cellStyle name="Comma 2 6 3 8 3" xfId="7820" xr:uid="{00000000-0005-0000-0000-0000B7300000}"/>
    <cellStyle name="Comma 2 6 3 9" xfId="3147" xr:uid="{00000000-0005-0000-0000-0000B8300000}"/>
    <cellStyle name="Comma 2 6 3 9 2" xfId="12442" xr:uid="{00000000-0005-0000-0000-0000B9300000}"/>
    <cellStyle name="Comma 2 6 3 9 3" xfId="6258" xr:uid="{00000000-0005-0000-0000-0000BA300000}"/>
    <cellStyle name="Comma 2 6 4" xfId="181" xr:uid="{00000000-0005-0000-0000-0000BB300000}"/>
    <cellStyle name="Comma 2 6 4 2" xfId="324" xr:uid="{00000000-0005-0000-0000-0000BC300000}"/>
    <cellStyle name="Comma 2 6 4 2 2" xfId="935" xr:uid="{00000000-0005-0000-0000-0000BD300000}"/>
    <cellStyle name="Comma 2 6 4 2 2 2" xfId="1546" xr:uid="{00000000-0005-0000-0000-0000BE300000}"/>
    <cellStyle name="Comma 2 6 4 2 2 2 2" xfId="3092" xr:uid="{00000000-0005-0000-0000-0000BF300000}"/>
    <cellStyle name="Comma 2 6 4 2 2 2 2 2" xfId="12387" xr:uid="{00000000-0005-0000-0000-0000C0300000}"/>
    <cellStyle name="Comma 2 6 4 2 2 2 2 3" xfId="9295" xr:uid="{00000000-0005-0000-0000-0000C1300000}"/>
    <cellStyle name="Comma 2 6 4 2 2 2 3" xfId="4638" xr:uid="{00000000-0005-0000-0000-0000C2300000}"/>
    <cellStyle name="Comma 2 6 4 2 2 2 3 2" xfId="13933" xr:uid="{00000000-0005-0000-0000-0000C3300000}"/>
    <cellStyle name="Comma 2 6 4 2 2 2 3 3" xfId="7749" xr:uid="{00000000-0005-0000-0000-0000C4300000}"/>
    <cellStyle name="Comma 2 6 4 2 2 2 4" xfId="10841" xr:uid="{00000000-0005-0000-0000-0000C5300000}"/>
    <cellStyle name="Comma 2 6 4 2 2 2 5" xfId="6203" xr:uid="{00000000-0005-0000-0000-0000C6300000}"/>
    <cellStyle name="Comma 2 6 4 2 2 3" xfId="2157" xr:uid="{00000000-0005-0000-0000-0000C7300000}"/>
    <cellStyle name="Comma 2 6 4 2 2 3 2" xfId="11452" xr:uid="{00000000-0005-0000-0000-0000C8300000}"/>
    <cellStyle name="Comma 2 6 4 2 2 3 3" xfId="8360" xr:uid="{00000000-0005-0000-0000-0000C9300000}"/>
    <cellStyle name="Comma 2 6 4 2 2 4" xfId="4027" xr:uid="{00000000-0005-0000-0000-0000CA300000}"/>
    <cellStyle name="Comma 2 6 4 2 2 4 2" xfId="13322" xr:uid="{00000000-0005-0000-0000-0000CB300000}"/>
    <cellStyle name="Comma 2 6 4 2 2 4 3" xfId="7138" xr:uid="{00000000-0005-0000-0000-0000CC300000}"/>
    <cellStyle name="Comma 2 6 4 2 2 5" xfId="10230" xr:uid="{00000000-0005-0000-0000-0000CD300000}"/>
    <cellStyle name="Comma 2 6 4 2 2 6" xfId="5268" xr:uid="{00000000-0005-0000-0000-0000CE300000}"/>
    <cellStyle name="Comma 2 6 4 2 3" xfId="1259" xr:uid="{00000000-0005-0000-0000-0000CF300000}"/>
    <cellStyle name="Comma 2 6 4 2 3 2" xfId="2481" xr:uid="{00000000-0005-0000-0000-0000D0300000}"/>
    <cellStyle name="Comma 2 6 4 2 3 2 2" xfId="11776" xr:uid="{00000000-0005-0000-0000-0000D1300000}"/>
    <cellStyle name="Comma 2 6 4 2 3 2 3" xfId="8684" xr:uid="{00000000-0005-0000-0000-0000D2300000}"/>
    <cellStyle name="Comma 2 6 4 2 3 3" xfId="4351" xr:uid="{00000000-0005-0000-0000-0000D3300000}"/>
    <cellStyle name="Comma 2 6 4 2 3 3 2" xfId="13646" xr:uid="{00000000-0005-0000-0000-0000D4300000}"/>
    <cellStyle name="Comma 2 6 4 2 3 3 3" xfId="7462" xr:uid="{00000000-0005-0000-0000-0000D5300000}"/>
    <cellStyle name="Comma 2 6 4 2 3 4" xfId="10554" xr:uid="{00000000-0005-0000-0000-0000D6300000}"/>
    <cellStyle name="Comma 2 6 4 2 3 5" xfId="5592" xr:uid="{00000000-0005-0000-0000-0000D7300000}"/>
    <cellStyle name="Comma 2 6 4 2 4" xfId="521" xr:uid="{00000000-0005-0000-0000-0000D8300000}"/>
    <cellStyle name="Comma 2 6 4 2 4 2" xfId="2678" xr:uid="{00000000-0005-0000-0000-0000D9300000}"/>
    <cellStyle name="Comma 2 6 4 2 4 2 2" xfId="11973" xr:uid="{00000000-0005-0000-0000-0000DA300000}"/>
    <cellStyle name="Comma 2 6 4 2 4 2 3" xfId="8881" xr:uid="{00000000-0005-0000-0000-0000DB300000}"/>
    <cellStyle name="Comma 2 6 4 2 4 3" xfId="3613" xr:uid="{00000000-0005-0000-0000-0000DC300000}"/>
    <cellStyle name="Comma 2 6 4 2 4 3 2" xfId="12908" xr:uid="{00000000-0005-0000-0000-0000DD300000}"/>
    <cellStyle name="Comma 2 6 4 2 4 3 3" xfId="6724" xr:uid="{00000000-0005-0000-0000-0000DE300000}"/>
    <cellStyle name="Comma 2 6 4 2 4 4" xfId="9816" xr:uid="{00000000-0005-0000-0000-0000DF300000}"/>
    <cellStyle name="Comma 2 6 4 2 4 5" xfId="5789" xr:uid="{00000000-0005-0000-0000-0000E0300000}"/>
    <cellStyle name="Comma 2 6 4 2 5" xfId="1743" xr:uid="{00000000-0005-0000-0000-0000E1300000}"/>
    <cellStyle name="Comma 2 6 4 2 5 2" xfId="11038" xr:uid="{00000000-0005-0000-0000-0000E2300000}"/>
    <cellStyle name="Comma 2 6 4 2 5 3" xfId="7946" xr:uid="{00000000-0005-0000-0000-0000E3300000}"/>
    <cellStyle name="Comma 2 6 4 2 6" xfId="3416" xr:uid="{00000000-0005-0000-0000-0000E4300000}"/>
    <cellStyle name="Comma 2 6 4 2 6 2" xfId="12711" xr:uid="{00000000-0005-0000-0000-0000E5300000}"/>
    <cellStyle name="Comma 2 6 4 2 6 3" xfId="6527" xr:uid="{00000000-0005-0000-0000-0000E6300000}"/>
    <cellStyle name="Comma 2 6 4 2 7" xfId="9619" xr:uid="{00000000-0005-0000-0000-0000E7300000}"/>
    <cellStyle name="Comma 2 6 4 2 8" xfId="4854" xr:uid="{00000000-0005-0000-0000-0000E8300000}"/>
    <cellStyle name="Comma 2 6 4 3" xfId="792" xr:uid="{00000000-0005-0000-0000-0000E9300000}"/>
    <cellStyle name="Comma 2 6 4 3 2" xfId="1403" xr:uid="{00000000-0005-0000-0000-0000EA300000}"/>
    <cellStyle name="Comma 2 6 4 3 2 2" xfId="2949" xr:uid="{00000000-0005-0000-0000-0000EB300000}"/>
    <cellStyle name="Comma 2 6 4 3 2 2 2" xfId="12244" xr:uid="{00000000-0005-0000-0000-0000EC300000}"/>
    <cellStyle name="Comma 2 6 4 3 2 2 3" xfId="9152" xr:uid="{00000000-0005-0000-0000-0000ED300000}"/>
    <cellStyle name="Comma 2 6 4 3 2 3" xfId="4495" xr:uid="{00000000-0005-0000-0000-0000EE300000}"/>
    <cellStyle name="Comma 2 6 4 3 2 3 2" xfId="13790" xr:uid="{00000000-0005-0000-0000-0000EF300000}"/>
    <cellStyle name="Comma 2 6 4 3 2 3 3" xfId="7606" xr:uid="{00000000-0005-0000-0000-0000F0300000}"/>
    <cellStyle name="Comma 2 6 4 3 2 4" xfId="10698" xr:uid="{00000000-0005-0000-0000-0000F1300000}"/>
    <cellStyle name="Comma 2 6 4 3 2 5" xfId="6060" xr:uid="{00000000-0005-0000-0000-0000F2300000}"/>
    <cellStyle name="Comma 2 6 4 3 3" xfId="2014" xr:uid="{00000000-0005-0000-0000-0000F3300000}"/>
    <cellStyle name="Comma 2 6 4 3 3 2" xfId="11309" xr:uid="{00000000-0005-0000-0000-0000F4300000}"/>
    <cellStyle name="Comma 2 6 4 3 3 3" xfId="8217" xr:uid="{00000000-0005-0000-0000-0000F5300000}"/>
    <cellStyle name="Comma 2 6 4 3 4" xfId="3884" xr:uid="{00000000-0005-0000-0000-0000F6300000}"/>
    <cellStyle name="Comma 2 6 4 3 4 2" xfId="13179" xr:uid="{00000000-0005-0000-0000-0000F7300000}"/>
    <cellStyle name="Comma 2 6 4 3 4 3" xfId="6995" xr:uid="{00000000-0005-0000-0000-0000F8300000}"/>
    <cellStyle name="Comma 2 6 4 3 5" xfId="10087" xr:uid="{00000000-0005-0000-0000-0000F9300000}"/>
    <cellStyle name="Comma 2 6 4 3 6" xfId="5125" xr:uid="{00000000-0005-0000-0000-0000FA300000}"/>
    <cellStyle name="Comma 2 6 4 4" xfId="1116" xr:uid="{00000000-0005-0000-0000-0000FB300000}"/>
    <cellStyle name="Comma 2 6 4 4 2" xfId="2338" xr:uid="{00000000-0005-0000-0000-0000FC300000}"/>
    <cellStyle name="Comma 2 6 4 4 2 2" xfId="11633" xr:uid="{00000000-0005-0000-0000-0000FD300000}"/>
    <cellStyle name="Comma 2 6 4 4 2 3" xfId="8541" xr:uid="{00000000-0005-0000-0000-0000FE300000}"/>
    <cellStyle name="Comma 2 6 4 4 3" xfId="4208" xr:uid="{00000000-0005-0000-0000-0000FF300000}"/>
    <cellStyle name="Comma 2 6 4 4 3 2" xfId="13503" xr:uid="{00000000-0005-0000-0000-000000310000}"/>
    <cellStyle name="Comma 2 6 4 4 3 3" xfId="7319" xr:uid="{00000000-0005-0000-0000-000001310000}"/>
    <cellStyle name="Comma 2 6 4 4 4" xfId="10411" xr:uid="{00000000-0005-0000-0000-000002310000}"/>
    <cellStyle name="Comma 2 6 4 4 5" xfId="5449" xr:uid="{00000000-0005-0000-0000-000003310000}"/>
    <cellStyle name="Comma 2 6 4 5" xfId="359" xr:uid="{00000000-0005-0000-0000-000004310000}"/>
    <cellStyle name="Comma 2 6 4 5 2" xfId="2516" xr:uid="{00000000-0005-0000-0000-000005310000}"/>
    <cellStyle name="Comma 2 6 4 5 2 2" xfId="11811" xr:uid="{00000000-0005-0000-0000-000006310000}"/>
    <cellStyle name="Comma 2 6 4 5 2 3" xfId="8719" xr:uid="{00000000-0005-0000-0000-000007310000}"/>
    <cellStyle name="Comma 2 6 4 5 3" xfId="3451" xr:uid="{00000000-0005-0000-0000-000008310000}"/>
    <cellStyle name="Comma 2 6 4 5 3 2" xfId="12746" xr:uid="{00000000-0005-0000-0000-000009310000}"/>
    <cellStyle name="Comma 2 6 4 5 3 3" xfId="6562" xr:uid="{00000000-0005-0000-0000-00000A310000}"/>
    <cellStyle name="Comma 2 6 4 5 4" xfId="9654" xr:uid="{00000000-0005-0000-0000-00000B310000}"/>
    <cellStyle name="Comma 2 6 4 5 5" xfId="5627" xr:uid="{00000000-0005-0000-0000-00000C310000}"/>
    <cellStyle name="Comma 2 6 4 6" xfId="1581" xr:uid="{00000000-0005-0000-0000-00000D310000}"/>
    <cellStyle name="Comma 2 6 4 6 2" xfId="10876" xr:uid="{00000000-0005-0000-0000-00000E310000}"/>
    <cellStyle name="Comma 2 6 4 6 3" xfId="7784" xr:uid="{00000000-0005-0000-0000-00000F310000}"/>
    <cellStyle name="Comma 2 6 4 7" xfId="3273" xr:uid="{00000000-0005-0000-0000-000010310000}"/>
    <cellStyle name="Comma 2 6 4 7 2" xfId="12568" xr:uid="{00000000-0005-0000-0000-000011310000}"/>
    <cellStyle name="Comma 2 6 4 7 3" xfId="6384" xr:uid="{00000000-0005-0000-0000-000012310000}"/>
    <cellStyle name="Comma 2 6 4 8" xfId="9476" xr:uid="{00000000-0005-0000-0000-000013310000}"/>
    <cellStyle name="Comma 2 6 4 9" xfId="4692" xr:uid="{00000000-0005-0000-0000-000014310000}"/>
    <cellStyle name="Comma 2 6 5" xfId="162" xr:uid="{00000000-0005-0000-0000-000015310000}"/>
    <cellStyle name="Comma 2 6 5 2" xfId="773" xr:uid="{00000000-0005-0000-0000-000016310000}"/>
    <cellStyle name="Comma 2 6 5 2 2" xfId="1384" xr:uid="{00000000-0005-0000-0000-000017310000}"/>
    <cellStyle name="Comma 2 6 5 2 2 2" xfId="2930" xr:uid="{00000000-0005-0000-0000-000018310000}"/>
    <cellStyle name="Comma 2 6 5 2 2 2 2" xfId="12225" xr:uid="{00000000-0005-0000-0000-000019310000}"/>
    <cellStyle name="Comma 2 6 5 2 2 2 3" xfId="9133" xr:uid="{00000000-0005-0000-0000-00001A310000}"/>
    <cellStyle name="Comma 2 6 5 2 2 3" xfId="4476" xr:uid="{00000000-0005-0000-0000-00001B310000}"/>
    <cellStyle name="Comma 2 6 5 2 2 3 2" xfId="13771" xr:uid="{00000000-0005-0000-0000-00001C310000}"/>
    <cellStyle name="Comma 2 6 5 2 2 3 3" xfId="7587" xr:uid="{00000000-0005-0000-0000-00001D310000}"/>
    <cellStyle name="Comma 2 6 5 2 2 4" xfId="10679" xr:uid="{00000000-0005-0000-0000-00001E310000}"/>
    <cellStyle name="Comma 2 6 5 2 2 5" xfId="6041" xr:uid="{00000000-0005-0000-0000-00001F310000}"/>
    <cellStyle name="Comma 2 6 5 2 3" xfId="1995" xr:uid="{00000000-0005-0000-0000-000020310000}"/>
    <cellStyle name="Comma 2 6 5 2 3 2" xfId="11290" xr:uid="{00000000-0005-0000-0000-000021310000}"/>
    <cellStyle name="Comma 2 6 5 2 3 3" xfId="8198" xr:uid="{00000000-0005-0000-0000-000022310000}"/>
    <cellStyle name="Comma 2 6 5 2 4" xfId="3865" xr:uid="{00000000-0005-0000-0000-000023310000}"/>
    <cellStyle name="Comma 2 6 5 2 4 2" xfId="13160" xr:uid="{00000000-0005-0000-0000-000024310000}"/>
    <cellStyle name="Comma 2 6 5 2 4 3" xfId="6976" xr:uid="{00000000-0005-0000-0000-000025310000}"/>
    <cellStyle name="Comma 2 6 5 2 5" xfId="10068" xr:uid="{00000000-0005-0000-0000-000026310000}"/>
    <cellStyle name="Comma 2 6 5 2 6" xfId="5106" xr:uid="{00000000-0005-0000-0000-000027310000}"/>
    <cellStyle name="Comma 2 6 5 3" xfId="1097" xr:uid="{00000000-0005-0000-0000-000028310000}"/>
    <cellStyle name="Comma 2 6 5 3 2" xfId="2319" xr:uid="{00000000-0005-0000-0000-000029310000}"/>
    <cellStyle name="Comma 2 6 5 3 2 2" xfId="11614" xr:uid="{00000000-0005-0000-0000-00002A310000}"/>
    <cellStyle name="Comma 2 6 5 3 2 3" xfId="8522" xr:uid="{00000000-0005-0000-0000-00002B310000}"/>
    <cellStyle name="Comma 2 6 5 3 3" xfId="4189" xr:uid="{00000000-0005-0000-0000-00002C310000}"/>
    <cellStyle name="Comma 2 6 5 3 3 2" xfId="13484" xr:uid="{00000000-0005-0000-0000-00002D310000}"/>
    <cellStyle name="Comma 2 6 5 3 3 3" xfId="7300" xr:uid="{00000000-0005-0000-0000-00002E310000}"/>
    <cellStyle name="Comma 2 6 5 3 4" xfId="10392" xr:uid="{00000000-0005-0000-0000-00002F310000}"/>
    <cellStyle name="Comma 2 6 5 3 5" xfId="5430" xr:uid="{00000000-0005-0000-0000-000030310000}"/>
    <cellStyle name="Comma 2 6 5 4" xfId="502" xr:uid="{00000000-0005-0000-0000-000031310000}"/>
    <cellStyle name="Comma 2 6 5 4 2" xfId="2659" xr:uid="{00000000-0005-0000-0000-000032310000}"/>
    <cellStyle name="Comma 2 6 5 4 2 2" xfId="11954" xr:uid="{00000000-0005-0000-0000-000033310000}"/>
    <cellStyle name="Comma 2 6 5 4 2 3" xfId="8862" xr:uid="{00000000-0005-0000-0000-000034310000}"/>
    <cellStyle name="Comma 2 6 5 4 3" xfId="3594" xr:uid="{00000000-0005-0000-0000-000035310000}"/>
    <cellStyle name="Comma 2 6 5 4 3 2" xfId="12889" xr:uid="{00000000-0005-0000-0000-000036310000}"/>
    <cellStyle name="Comma 2 6 5 4 3 3" xfId="6705" xr:uid="{00000000-0005-0000-0000-000037310000}"/>
    <cellStyle name="Comma 2 6 5 4 4" xfId="9797" xr:uid="{00000000-0005-0000-0000-000038310000}"/>
    <cellStyle name="Comma 2 6 5 4 5" xfId="5770" xr:uid="{00000000-0005-0000-0000-000039310000}"/>
    <cellStyle name="Comma 2 6 5 5" xfId="1724" xr:uid="{00000000-0005-0000-0000-00003A310000}"/>
    <cellStyle name="Comma 2 6 5 5 2" xfId="11019" xr:uid="{00000000-0005-0000-0000-00003B310000}"/>
    <cellStyle name="Comma 2 6 5 5 3" xfId="7927" xr:uid="{00000000-0005-0000-0000-00003C310000}"/>
    <cellStyle name="Comma 2 6 5 6" xfId="3254" xr:uid="{00000000-0005-0000-0000-00003D310000}"/>
    <cellStyle name="Comma 2 6 5 6 2" xfId="12549" xr:uid="{00000000-0005-0000-0000-00003E310000}"/>
    <cellStyle name="Comma 2 6 5 6 3" xfId="6365" xr:uid="{00000000-0005-0000-0000-00003F310000}"/>
    <cellStyle name="Comma 2 6 5 7" xfId="9457" xr:uid="{00000000-0005-0000-0000-000040310000}"/>
    <cellStyle name="Comma 2 6 5 8" xfId="4835" xr:uid="{00000000-0005-0000-0000-000041310000}"/>
    <cellStyle name="Comma 2 6 6" xfId="254" xr:uid="{00000000-0005-0000-0000-000042310000}"/>
    <cellStyle name="Comma 2 6 6 2" xfId="865" xr:uid="{00000000-0005-0000-0000-000043310000}"/>
    <cellStyle name="Comma 2 6 6 2 2" xfId="1476" xr:uid="{00000000-0005-0000-0000-000044310000}"/>
    <cellStyle name="Comma 2 6 6 2 2 2" xfId="3022" xr:uid="{00000000-0005-0000-0000-000045310000}"/>
    <cellStyle name="Comma 2 6 6 2 2 2 2" xfId="12317" xr:uid="{00000000-0005-0000-0000-000046310000}"/>
    <cellStyle name="Comma 2 6 6 2 2 2 3" xfId="9225" xr:uid="{00000000-0005-0000-0000-000047310000}"/>
    <cellStyle name="Comma 2 6 6 2 2 3" xfId="4568" xr:uid="{00000000-0005-0000-0000-000048310000}"/>
    <cellStyle name="Comma 2 6 6 2 2 3 2" xfId="13863" xr:uid="{00000000-0005-0000-0000-000049310000}"/>
    <cellStyle name="Comma 2 6 6 2 2 3 3" xfId="7679" xr:uid="{00000000-0005-0000-0000-00004A310000}"/>
    <cellStyle name="Comma 2 6 6 2 2 4" xfId="10771" xr:uid="{00000000-0005-0000-0000-00004B310000}"/>
    <cellStyle name="Comma 2 6 6 2 2 5" xfId="6133" xr:uid="{00000000-0005-0000-0000-00004C310000}"/>
    <cellStyle name="Comma 2 6 6 2 3" xfId="2087" xr:uid="{00000000-0005-0000-0000-00004D310000}"/>
    <cellStyle name="Comma 2 6 6 2 3 2" xfId="11382" xr:uid="{00000000-0005-0000-0000-00004E310000}"/>
    <cellStyle name="Comma 2 6 6 2 3 3" xfId="8290" xr:uid="{00000000-0005-0000-0000-00004F310000}"/>
    <cellStyle name="Comma 2 6 6 2 4" xfId="3957" xr:uid="{00000000-0005-0000-0000-000050310000}"/>
    <cellStyle name="Comma 2 6 6 2 4 2" xfId="13252" xr:uid="{00000000-0005-0000-0000-000051310000}"/>
    <cellStyle name="Comma 2 6 6 2 4 3" xfId="7068" xr:uid="{00000000-0005-0000-0000-000052310000}"/>
    <cellStyle name="Comma 2 6 6 2 5" xfId="10160" xr:uid="{00000000-0005-0000-0000-000053310000}"/>
    <cellStyle name="Comma 2 6 6 2 6" xfId="5198" xr:uid="{00000000-0005-0000-0000-000054310000}"/>
    <cellStyle name="Comma 2 6 6 3" xfId="1189" xr:uid="{00000000-0005-0000-0000-000055310000}"/>
    <cellStyle name="Comma 2 6 6 3 2" xfId="2411" xr:uid="{00000000-0005-0000-0000-000056310000}"/>
    <cellStyle name="Comma 2 6 6 3 2 2" xfId="11706" xr:uid="{00000000-0005-0000-0000-000057310000}"/>
    <cellStyle name="Comma 2 6 6 3 2 3" xfId="8614" xr:uid="{00000000-0005-0000-0000-000058310000}"/>
    <cellStyle name="Comma 2 6 6 3 3" xfId="4281" xr:uid="{00000000-0005-0000-0000-000059310000}"/>
    <cellStyle name="Comma 2 6 6 3 3 2" xfId="13576" xr:uid="{00000000-0005-0000-0000-00005A310000}"/>
    <cellStyle name="Comma 2 6 6 3 3 3" xfId="7392" xr:uid="{00000000-0005-0000-0000-00005B310000}"/>
    <cellStyle name="Comma 2 6 6 3 4" xfId="10484" xr:uid="{00000000-0005-0000-0000-00005C310000}"/>
    <cellStyle name="Comma 2 6 6 3 5" xfId="5522" xr:uid="{00000000-0005-0000-0000-00005D310000}"/>
    <cellStyle name="Comma 2 6 6 4" xfId="432" xr:uid="{00000000-0005-0000-0000-00005E310000}"/>
    <cellStyle name="Comma 2 6 6 4 2" xfId="2589" xr:uid="{00000000-0005-0000-0000-00005F310000}"/>
    <cellStyle name="Comma 2 6 6 4 2 2" xfId="11884" xr:uid="{00000000-0005-0000-0000-000060310000}"/>
    <cellStyle name="Comma 2 6 6 4 2 3" xfId="8792" xr:uid="{00000000-0005-0000-0000-000061310000}"/>
    <cellStyle name="Comma 2 6 6 4 3" xfId="3524" xr:uid="{00000000-0005-0000-0000-000062310000}"/>
    <cellStyle name="Comma 2 6 6 4 3 2" xfId="12819" xr:uid="{00000000-0005-0000-0000-000063310000}"/>
    <cellStyle name="Comma 2 6 6 4 3 3" xfId="6635" xr:uid="{00000000-0005-0000-0000-000064310000}"/>
    <cellStyle name="Comma 2 6 6 4 4" xfId="9727" xr:uid="{00000000-0005-0000-0000-000065310000}"/>
    <cellStyle name="Comma 2 6 6 4 5" xfId="5700" xr:uid="{00000000-0005-0000-0000-000066310000}"/>
    <cellStyle name="Comma 2 6 6 5" xfId="1654" xr:uid="{00000000-0005-0000-0000-000067310000}"/>
    <cellStyle name="Comma 2 6 6 5 2" xfId="10949" xr:uid="{00000000-0005-0000-0000-000068310000}"/>
    <cellStyle name="Comma 2 6 6 5 3" xfId="7857" xr:uid="{00000000-0005-0000-0000-000069310000}"/>
    <cellStyle name="Comma 2 6 6 6" xfId="3346" xr:uid="{00000000-0005-0000-0000-00006A310000}"/>
    <cellStyle name="Comma 2 6 6 6 2" xfId="12641" xr:uid="{00000000-0005-0000-0000-00006B310000}"/>
    <cellStyle name="Comma 2 6 6 6 3" xfId="6457" xr:uid="{00000000-0005-0000-0000-00006C310000}"/>
    <cellStyle name="Comma 2 6 6 7" xfId="9549" xr:uid="{00000000-0005-0000-0000-00006D310000}"/>
    <cellStyle name="Comma 2 6 6 8" xfId="4765" xr:uid="{00000000-0005-0000-0000-00006E310000}"/>
    <cellStyle name="Comma 2 6 7" xfId="92" xr:uid="{00000000-0005-0000-0000-00006F310000}"/>
    <cellStyle name="Comma 2 6 7 2" xfId="703" xr:uid="{00000000-0005-0000-0000-000070310000}"/>
    <cellStyle name="Comma 2 6 7 2 2" xfId="1350" xr:uid="{00000000-0005-0000-0000-000071310000}"/>
    <cellStyle name="Comma 2 6 7 2 2 2" xfId="2860" xr:uid="{00000000-0005-0000-0000-000072310000}"/>
    <cellStyle name="Comma 2 6 7 2 2 2 2" xfId="12155" xr:uid="{00000000-0005-0000-0000-000073310000}"/>
    <cellStyle name="Comma 2 6 7 2 2 2 3" xfId="9063" xr:uid="{00000000-0005-0000-0000-000074310000}"/>
    <cellStyle name="Comma 2 6 7 2 2 3" xfId="4442" xr:uid="{00000000-0005-0000-0000-000075310000}"/>
    <cellStyle name="Comma 2 6 7 2 2 3 2" xfId="13737" xr:uid="{00000000-0005-0000-0000-000076310000}"/>
    <cellStyle name="Comma 2 6 7 2 2 3 3" xfId="7553" xr:uid="{00000000-0005-0000-0000-000077310000}"/>
    <cellStyle name="Comma 2 6 7 2 2 4" xfId="10645" xr:uid="{00000000-0005-0000-0000-000078310000}"/>
    <cellStyle name="Comma 2 6 7 2 2 5" xfId="5971" xr:uid="{00000000-0005-0000-0000-000079310000}"/>
    <cellStyle name="Comma 2 6 7 2 3" xfId="1925" xr:uid="{00000000-0005-0000-0000-00007A310000}"/>
    <cellStyle name="Comma 2 6 7 2 3 2" xfId="11220" xr:uid="{00000000-0005-0000-0000-00007B310000}"/>
    <cellStyle name="Comma 2 6 7 2 3 3" xfId="8128" xr:uid="{00000000-0005-0000-0000-00007C310000}"/>
    <cellStyle name="Comma 2 6 7 2 4" xfId="3795" xr:uid="{00000000-0005-0000-0000-00007D310000}"/>
    <cellStyle name="Comma 2 6 7 2 4 2" xfId="13090" xr:uid="{00000000-0005-0000-0000-00007E310000}"/>
    <cellStyle name="Comma 2 6 7 2 4 3" xfId="6906" xr:uid="{00000000-0005-0000-0000-00007F310000}"/>
    <cellStyle name="Comma 2 6 7 2 5" xfId="9998" xr:uid="{00000000-0005-0000-0000-000080310000}"/>
    <cellStyle name="Comma 2 6 7 2 6" xfId="5036" xr:uid="{00000000-0005-0000-0000-000081310000}"/>
    <cellStyle name="Comma 2 6 7 3" xfId="1027" xr:uid="{00000000-0005-0000-0000-000082310000}"/>
    <cellStyle name="Comma 2 6 7 3 2" xfId="2249" xr:uid="{00000000-0005-0000-0000-000083310000}"/>
    <cellStyle name="Comma 2 6 7 3 2 2" xfId="11544" xr:uid="{00000000-0005-0000-0000-000084310000}"/>
    <cellStyle name="Comma 2 6 7 3 2 3" xfId="8452" xr:uid="{00000000-0005-0000-0000-000085310000}"/>
    <cellStyle name="Comma 2 6 7 3 3" xfId="4119" xr:uid="{00000000-0005-0000-0000-000086310000}"/>
    <cellStyle name="Comma 2 6 7 3 3 2" xfId="13414" xr:uid="{00000000-0005-0000-0000-000087310000}"/>
    <cellStyle name="Comma 2 6 7 3 3 3" xfId="7230" xr:uid="{00000000-0005-0000-0000-000088310000}"/>
    <cellStyle name="Comma 2 6 7 3 4" xfId="10322" xr:uid="{00000000-0005-0000-0000-000089310000}"/>
    <cellStyle name="Comma 2 6 7 3 5" xfId="5360" xr:uid="{00000000-0005-0000-0000-00008A310000}"/>
    <cellStyle name="Comma 2 6 7 4" xfId="591" xr:uid="{00000000-0005-0000-0000-00008B310000}"/>
    <cellStyle name="Comma 2 6 7 4 2" xfId="2748" xr:uid="{00000000-0005-0000-0000-00008C310000}"/>
    <cellStyle name="Comma 2 6 7 4 2 2" xfId="12043" xr:uid="{00000000-0005-0000-0000-00008D310000}"/>
    <cellStyle name="Comma 2 6 7 4 2 3" xfId="8951" xr:uid="{00000000-0005-0000-0000-00008E310000}"/>
    <cellStyle name="Comma 2 6 7 4 3" xfId="3683" xr:uid="{00000000-0005-0000-0000-00008F310000}"/>
    <cellStyle name="Comma 2 6 7 4 3 2" xfId="12978" xr:uid="{00000000-0005-0000-0000-000090310000}"/>
    <cellStyle name="Comma 2 6 7 4 3 3" xfId="6794" xr:uid="{00000000-0005-0000-0000-000091310000}"/>
    <cellStyle name="Comma 2 6 7 4 4" xfId="9886" xr:uid="{00000000-0005-0000-0000-000092310000}"/>
    <cellStyle name="Comma 2 6 7 4 5" xfId="5859" xr:uid="{00000000-0005-0000-0000-000093310000}"/>
    <cellStyle name="Comma 2 6 7 5" xfId="1813" xr:uid="{00000000-0005-0000-0000-000094310000}"/>
    <cellStyle name="Comma 2 6 7 5 2" xfId="11108" xr:uid="{00000000-0005-0000-0000-000095310000}"/>
    <cellStyle name="Comma 2 6 7 5 3" xfId="8016" xr:uid="{00000000-0005-0000-0000-000096310000}"/>
    <cellStyle name="Comma 2 6 7 6" xfId="3184" xr:uid="{00000000-0005-0000-0000-000097310000}"/>
    <cellStyle name="Comma 2 6 7 6 2" xfId="12479" xr:uid="{00000000-0005-0000-0000-000098310000}"/>
    <cellStyle name="Comma 2 6 7 6 3" xfId="6295" xr:uid="{00000000-0005-0000-0000-000099310000}"/>
    <cellStyle name="Comma 2 6 7 7" xfId="9387" xr:uid="{00000000-0005-0000-0000-00009A310000}"/>
    <cellStyle name="Comma 2 6 7 8" xfId="4924" xr:uid="{00000000-0005-0000-0000-00009B310000}"/>
    <cellStyle name="Comma 2 6 8" xfId="629" xr:uid="{00000000-0005-0000-0000-00009C310000}"/>
    <cellStyle name="Comma 2 6 8 2" xfId="1277" xr:uid="{00000000-0005-0000-0000-00009D310000}"/>
    <cellStyle name="Comma 2 6 8 2 2" xfId="2786" xr:uid="{00000000-0005-0000-0000-00009E310000}"/>
    <cellStyle name="Comma 2 6 8 2 2 2" xfId="12081" xr:uid="{00000000-0005-0000-0000-00009F310000}"/>
    <cellStyle name="Comma 2 6 8 2 2 3" xfId="8989" xr:uid="{00000000-0005-0000-0000-0000A0310000}"/>
    <cellStyle name="Comma 2 6 8 2 3" xfId="4369" xr:uid="{00000000-0005-0000-0000-0000A1310000}"/>
    <cellStyle name="Comma 2 6 8 2 3 2" xfId="13664" xr:uid="{00000000-0005-0000-0000-0000A2310000}"/>
    <cellStyle name="Comma 2 6 8 2 3 3" xfId="7480" xr:uid="{00000000-0005-0000-0000-0000A3310000}"/>
    <cellStyle name="Comma 2 6 8 2 4" xfId="10572" xr:uid="{00000000-0005-0000-0000-0000A4310000}"/>
    <cellStyle name="Comma 2 6 8 2 5" xfId="5897" xr:uid="{00000000-0005-0000-0000-0000A5310000}"/>
    <cellStyle name="Comma 2 6 8 3" xfId="1851" xr:uid="{00000000-0005-0000-0000-0000A6310000}"/>
    <cellStyle name="Comma 2 6 8 3 2" xfId="11146" xr:uid="{00000000-0005-0000-0000-0000A7310000}"/>
    <cellStyle name="Comma 2 6 8 3 3" xfId="8054" xr:uid="{00000000-0005-0000-0000-0000A8310000}"/>
    <cellStyle name="Comma 2 6 8 4" xfId="3721" xr:uid="{00000000-0005-0000-0000-0000A9310000}"/>
    <cellStyle name="Comma 2 6 8 4 2" xfId="13016" xr:uid="{00000000-0005-0000-0000-0000AA310000}"/>
    <cellStyle name="Comma 2 6 8 4 3" xfId="6832" xr:uid="{00000000-0005-0000-0000-0000AB310000}"/>
    <cellStyle name="Comma 2 6 8 5" xfId="9924" xr:uid="{00000000-0005-0000-0000-0000AC310000}"/>
    <cellStyle name="Comma 2 6 8 6" xfId="4962" xr:uid="{00000000-0005-0000-0000-0000AD310000}"/>
    <cellStyle name="Comma 2 6 9" xfId="953" xr:uid="{00000000-0005-0000-0000-0000AE310000}"/>
    <cellStyle name="Comma 2 6 9 2" xfId="2175" xr:uid="{00000000-0005-0000-0000-0000AF310000}"/>
    <cellStyle name="Comma 2 6 9 2 2" xfId="11470" xr:uid="{00000000-0005-0000-0000-0000B0310000}"/>
    <cellStyle name="Comma 2 6 9 2 3" xfId="8378" xr:uid="{00000000-0005-0000-0000-0000B1310000}"/>
    <cellStyle name="Comma 2 6 9 3" xfId="4045" xr:uid="{00000000-0005-0000-0000-0000B2310000}"/>
    <cellStyle name="Comma 2 6 9 3 2" xfId="13340" xr:uid="{00000000-0005-0000-0000-0000B3310000}"/>
    <cellStyle name="Comma 2 6 9 3 3" xfId="7156" xr:uid="{00000000-0005-0000-0000-0000B4310000}"/>
    <cellStyle name="Comma 2 6 9 4" xfId="10248" xr:uid="{00000000-0005-0000-0000-0000B5310000}"/>
    <cellStyle name="Comma 2 6 9 5" xfId="5286" xr:uid="{00000000-0005-0000-0000-0000B6310000}"/>
    <cellStyle name="Comma 2 7" xfId="16" xr:uid="{00000000-0005-0000-0000-0000B7310000}"/>
    <cellStyle name="Comma 2 7 10" xfId="1579" xr:uid="{00000000-0005-0000-0000-0000B8310000}"/>
    <cellStyle name="Comma 2 7 10 2" xfId="10874" xr:uid="{00000000-0005-0000-0000-0000B9310000}"/>
    <cellStyle name="Comma 2 7 10 3" xfId="7782" xr:uid="{00000000-0005-0000-0000-0000BA310000}"/>
    <cellStyle name="Comma 2 7 11" xfId="3108" xr:uid="{00000000-0005-0000-0000-0000BB310000}"/>
    <cellStyle name="Comma 2 7 11 2" xfId="12403" xr:uid="{00000000-0005-0000-0000-0000BC310000}"/>
    <cellStyle name="Comma 2 7 11 3" xfId="6219" xr:uid="{00000000-0005-0000-0000-0000BD310000}"/>
    <cellStyle name="Comma 2 7 12" xfId="9311" xr:uid="{00000000-0005-0000-0000-0000BE310000}"/>
    <cellStyle name="Comma 2 7 13" xfId="4690" xr:uid="{00000000-0005-0000-0000-0000BF310000}"/>
    <cellStyle name="Comma 2 7 2" xfId="36" xr:uid="{00000000-0005-0000-0000-0000C0310000}"/>
    <cellStyle name="Comma 2 7 2 10" xfId="3128" xr:uid="{00000000-0005-0000-0000-0000C1310000}"/>
    <cellStyle name="Comma 2 7 2 10 2" xfId="12423" xr:uid="{00000000-0005-0000-0000-0000C2310000}"/>
    <cellStyle name="Comma 2 7 2 10 3" xfId="6239" xr:uid="{00000000-0005-0000-0000-0000C3310000}"/>
    <cellStyle name="Comma 2 7 2 11" xfId="9331" xr:uid="{00000000-0005-0000-0000-0000C4310000}"/>
    <cellStyle name="Comma 2 7 2 12" xfId="4710" xr:uid="{00000000-0005-0000-0000-0000C5310000}"/>
    <cellStyle name="Comma 2 7 2 2" xfId="73" xr:uid="{00000000-0005-0000-0000-0000C6310000}"/>
    <cellStyle name="Comma 2 7 2 2 10" xfId="9368" xr:uid="{00000000-0005-0000-0000-0000C7310000}"/>
    <cellStyle name="Comma 2 7 2 2 11" xfId="4746" xr:uid="{00000000-0005-0000-0000-0000C8310000}"/>
    <cellStyle name="Comma 2 7 2 2 2" xfId="235" xr:uid="{00000000-0005-0000-0000-0000C9310000}"/>
    <cellStyle name="Comma 2 7 2 2 2 2" xfId="846" xr:uid="{00000000-0005-0000-0000-0000CA310000}"/>
    <cellStyle name="Comma 2 7 2 2 2 2 2" xfId="1457" xr:uid="{00000000-0005-0000-0000-0000CB310000}"/>
    <cellStyle name="Comma 2 7 2 2 2 2 2 2" xfId="3003" xr:uid="{00000000-0005-0000-0000-0000CC310000}"/>
    <cellStyle name="Comma 2 7 2 2 2 2 2 2 2" xfId="12298" xr:uid="{00000000-0005-0000-0000-0000CD310000}"/>
    <cellStyle name="Comma 2 7 2 2 2 2 2 2 3" xfId="9206" xr:uid="{00000000-0005-0000-0000-0000CE310000}"/>
    <cellStyle name="Comma 2 7 2 2 2 2 2 3" xfId="4549" xr:uid="{00000000-0005-0000-0000-0000CF310000}"/>
    <cellStyle name="Comma 2 7 2 2 2 2 2 3 2" xfId="13844" xr:uid="{00000000-0005-0000-0000-0000D0310000}"/>
    <cellStyle name="Comma 2 7 2 2 2 2 2 3 3" xfId="7660" xr:uid="{00000000-0005-0000-0000-0000D1310000}"/>
    <cellStyle name="Comma 2 7 2 2 2 2 2 4" xfId="10752" xr:uid="{00000000-0005-0000-0000-0000D2310000}"/>
    <cellStyle name="Comma 2 7 2 2 2 2 2 5" xfId="6114" xr:uid="{00000000-0005-0000-0000-0000D3310000}"/>
    <cellStyle name="Comma 2 7 2 2 2 2 3" xfId="2068" xr:uid="{00000000-0005-0000-0000-0000D4310000}"/>
    <cellStyle name="Comma 2 7 2 2 2 2 3 2" xfId="11363" xr:uid="{00000000-0005-0000-0000-0000D5310000}"/>
    <cellStyle name="Comma 2 7 2 2 2 2 3 3" xfId="8271" xr:uid="{00000000-0005-0000-0000-0000D6310000}"/>
    <cellStyle name="Comma 2 7 2 2 2 2 4" xfId="3938" xr:uid="{00000000-0005-0000-0000-0000D7310000}"/>
    <cellStyle name="Comma 2 7 2 2 2 2 4 2" xfId="13233" xr:uid="{00000000-0005-0000-0000-0000D8310000}"/>
    <cellStyle name="Comma 2 7 2 2 2 2 4 3" xfId="7049" xr:uid="{00000000-0005-0000-0000-0000D9310000}"/>
    <cellStyle name="Comma 2 7 2 2 2 2 5" xfId="10141" xr:uid="{00000000-0005-0000-0000-0000DA310000}"/>
    <cellStyle name="Comma 2 7 2 2 2 2 6" xfId="5179" xr:uid="{00000000-0005-0000-0000-0000DB310000}"/>
    <cellStyle name="Comma 2 7 2 2 2 3" xfId="1170" xr:uid="{00000000-0005-0000-0000-0000DC310000}"/>
    <cellStyle name="Comma 2 7 2 2 2 3 2" xfId="2392" xr:uid="{00000000-0005-0000-0000-0000DD310000}"/>
    <cellStyle name="Comma 2 7 2 2 2 3 2 2" xfId="11687" xr:uid="{00000000-0005-0000-0000-0000DE310000}"/>
    <cellStyle name="Comma 2 7 2 2 2 3 2 3" xfId="8595" xr:uid="{00000000-0005-0000-0000-0000DF310000}"/>
    <cellStyle name="Comma 2 7 2 2 2 3 3" xfId="4262" xr:uid="{00000000-0005-0000-0000-0000E0310000}"/>
    <cellStyle name="Comma 2 7 2 2 2 3 3 2" xfId="13557" xr:uid="{00000000-0005-0000-0000-0000E1310000}"/>
    <cellStyle name="Comma 2 7 2 2 2 3 3 3" xfId="7373" xr:uid="{00000000-0005-0000-0000-0000E2310000}"/>
    <cellStyle name="Comma 2 7 2 2 2 3 4" xfId="10465" xr:uid="{00000000-0005-0000-0000-0000E3310000}"/>
    <cellStyle name="Comma 2 7 2 2 2 3 5" xfId="5503" xr:uid="{00000000-0005-0000-0000-0000E4310000}"/>
    <cellStyle name="Comma 2 7 2 2 2 4" xfId="575" xr:uid="{00000000-0005-0000-0000-0000E5310000}"/>
    <cellStyle name="Comma 2 7 2 2 2 4 2" xfId="2732" xr:uid="{00000000-0005-0000-0000-0000E6310000}"/>
    <cellStyle name="Comma 2 7 2 2 2 4 2 2" xfId="12027" xr:uid="{00000000-0005-0000-0000-0000E7310000}"/>
    <cellStyle name="Comma 2 7 2 2 2 4 2 3" xfId="8935" xr:uid="{00000000-0005-0000-0000-0000E8310000}"/>
    <cellStyle name="Comma 2 7 2 2 2 4 3" xfId="3667" xr:uid="{00000000-0005-0000-0000-0000E9310000}"/>
    <cellStyle name="Comma 2 7 2 2 2 4 3 2" xfId="12962" xr:uid="{00000000-0005-0000-0000-0000EA310000}"/>
    <cellStyle name="Comma 2 7 2 2 2 4 3 3" xfId="6778" xr:uid="{00000000-0005-0000-0000-0000EB310000}"/>
    <cellStyle name="Comma 2 7 2 2 2 4 4" xfId="9870" xr:uid="{00000000-0005-0000-0000-0000EC310000}"/>
    <cellStyle name="Comma 2 7 2 2 2 4 5" xfId="5843" xr:uid="{00000000-0005-0000-0000-0000ED310000}"/>
    <cellStyle name="Comma 2 7 2 2 2 5" xfId="1797" xr:uid="{00000000-0005-0000-0000-0000EE310000}"/>
    <cellStyle name="Comma 2 7 2 2 2 5 2" xfId="11092" xr:uid="{00000000-0005-0000-0000-0000EF310000}"/>
    <cellStyle name="Comma 2 7 2 2 2 5 3" xfId="8000" xr:uid="{00000000-0005-0000-0000-0000F0310000}"/>
    <cellStyle name="Comma 2 7 2 2 2 6" xfId="3327" xr:uid="{00000000-0005-0000-0000-0000F1310000}"/>
    <cellStyle name="Comma 2 7 2 2 2 6 2" xfId="12622" xr:uid="{00000000-0005-0000-0000-0000F2310000}"/>
    <cellStyle name="Comma 2 7 2 2 2 6 3" xfId="6438" xr:uid="{00000000-0005-0000-0000-0000F3310000}"/>
    <cellStyle name="Comma 2 7 2 2 2 7" xfId="9530" xr:uid="{00000000-0005-0000-0000-0000F4310000}"/>
    <cellStyle name="Comma 2 7 2 2 2 8" xfId="4908" xr:uid="{00000000-0005-0000-0000-0000F5310000}"/>
    <cellStyle name="Comma 2 7 2 2 3" xfId="308" xr:uid="{00000000-0005-0000-0000-0000F6310000}"/>
    <cellStyle name="Comma 2 7 2 2 3 2" xfId="919" xr:uid="{00000000-0005-0000-0000-0000F7310000}"/>
    <cellStyle name="Comma 2 7 2 2 3 2 2" xfId="1530" xr:uid="{00000000-0005-0000-0000-0000F8310000}"/>
    <cellStyle name="Comma 2 7 2 2 3 2 2 2" xfId="3076" xr:uid="{00000000-0005-0000-0000-0000F9310000}"/>
    <cellStyle name="Comma 2 7 2 2 3 2 2 2 2" xfId="12371" xr:uid="{00000000-0005-0000-0000-0000FA310000}"/>
    <cellStyle name="Comma 2 7 2 2 3 2 2 2 3" xfId="9279" xr:uid="{00000000-0005-0000-0000-0000FB310000}"/>
    <cellStyle name="Comma 2 7 2 2 3 2 2 3" xfId="4622" xr:uid="{00000000-0005-0000-0000-0000FC310000}"/>
    <cellStyle name="Comma 2 7 2 2 3 2 2 3 2" xfId="13917" xr:uid="{00000000-0005-0000-0000-0000FD310000}"/>
    <cellStyle name="Comma 2 7 2 2 3 2 2 3 3" xfId="7733" xr:uid="{00000000-0005-0000-0000-0000FE310000}"/>
    <cellStyle name="Comma 2 7 2 2 3 2 2 4" xfId="10825" xr:uid="{00000000-0005-0000-0000-0000FF310000}"/>
    <cellStyle name="Comma 2 7 2 2 3 2 2 5" xfId="6187" xr:uid="{00000000-0005-0000-0000-000000320000}"/>
    <cellStyle name="Comma 2 7 2 2 3 2 3" xfId="2141" xr:uid="{00000000-0005-0000-0000-000001320000}"/>
    <cellStyle name="Comma 2 7 2 2 3 2 3 2" xfId="11436" xr:uid="{00000000-0005-0000-0000-000002320000}"/>
    <cellStyle name="Comma 2 7 2 2 3 2 3 3" xfId="8344" xr:uid="{00000000-0005-0000-0000-000003320000}"/>
    <cellStyle name="Comma 2 7 2 2 3 2 4" xfId="4011" xr:uid="{00000000-0005-0000-0000-000004320000}"/>
    <cellStyle name="Comma 2 7 2 2 3 2 4 2" xfId="13306" xr:uid="{00000000-0005-0000-0000-000005320000}"/>
    <cellStyle name="Comma 2 7 2 2 3 2 4 3" xfId="7122" xr:uid="{00000000-0005-0000-0000-000006320000}"/>
    <cellStyle name="Comma 2 7 2 2 3 2 5" xfId="10214" xr:uid="{00000000-0005-0000-0000-000007320000}"/>
    <cellStyle name="Comma 2 7 2 2 3 2 6" xfId="5252" xr:uid="{00000000-0005-0000-0000-000008320000}"/>
    <cellStyle name="Comma 2 7 2 2 3 3" xfId="1243" xr:uid="{00000000-0005-0000-0000-000009320000}"/>
    <cellStyle name="Comma 2 7 2 2 3 3 2" xfId="2465" xr:uid="{00000000-0005-0000-0000-00000A320000}"/>
    <cellStyle name="Comma 2 7 2 2 3 3 2 2" xfId="11760" xr:uid="{00000000-0005-0000-0000-00000B320000}"/>
    <cellStyle name="Comma 2 7 2 2 3 3 2 3" xfId="8668" xr:uid="{00000000-0005-0000-0000-00000C320000}"/>
    <cellStyle name="Comma 2 7 2 2 3 3 3" xfId="4335" xr:uid="{00000000-0005-0000-0000-00000D320000}"/>
    <cellStyle name="Comma 2 7 2 2 3 3 3 2" xfId="13630" xr:uid="{00000000-0005-0000-0000-00000E320000}"/>
    <cellStyle name="Comma 2 7 2 2 3 3 3 3" xfId="7446" xr:uid="{00000000-0005-0000-0000-00000F320000}"/>
    <cellStyle name="Comma 2 7 2 2 3 3 4" xfId="10538" xr:uid="{00000000-0005-0000-0000-000010320000}"/>
    <cellStyle name="Comma 2 7 2 2 3 3 5" xfId="5576" xr:uid="{00000000-0005-0000-0000-000011320000}"/>
    <cellStyle name="Comma 2 7 2 2 3 4" xfId="486" xr:uid="{00000000-0005-0000-0000-000012320000}"/>
    <cellStyle name="Comma 2 7 2 2 3 4 2" xfId="2643" xr:uid="{00000000-0005-0000-0000-000013320000}"/>
    <cellStyle name="Comma 2 7 2 2 3 4 2 2" xfId="11938" xr:uid="{00000000-0005-0000-0000-000014320000}"/>
    <cellStyle name="Comma 2 7 2 2 3 4 2 3" xfId="8846" xr:uid="{00000000-0005-0000-0000-000015320000}"/>
    <cellStyle name="Comma 2 7 2 2 3 4 3" xfId="3578" xr:uid="{00000000-0005-0000-0000-000016320000}"/>
    <cellStyle name="Comma 2 7 2 2 3 4 3 2" xfId="12873" xr:uid="{00000000-0005-0000-0000-000017320000}"/>
    <cellStyle name="Comma 2 7 2 2 3 4 3 3" xfId="6689" xr:uid="{00000000-0005-0000-0000-000018320000}"/>
    <cellStyle name="Comma 2 7 2 2 3 4 4" xfId="9781" xr:uid="{00000000-0005-0000-0000-000019320000}"/>
    <cellStyle name="Comma 2 7 2 2 3 4 5" xfId="5754" xr:uid="{00000000-0005-0000-0000-00001A320000}"/>
    <cellStyle name="Comma 2 7 2 2 3 5" xfId="1708" xr:uid="{00000000-0005-0000-0000-00001B320000}"/>
    <cellStyle name="Comma 2 7 2 2 3 5 2" xfId="11003" xr:uid="{00000000-0005-0000-0000-00001C320000}"/>
    <cellStyle name="Comma 2 7 2 2 3 5 3" xfId="7911" xr:uid="{00000000-0005-0000-0000-00001D320000}"/>
    <cellStyle name="Comma 2 7 2 2 3 6" xfId="3400" xr:uid="{00000000-0005-0000-0000-00001E320000}"/>
    <cellStyle name="Comma 2 7 2 2 3 6 2" xfId="12695" xr:uid="{00000000-0005-0000-0000-00001F320000}"/>
    <cellStyle name="Comma 2 7 2 2 3 6 3" xfId="6511" xr:uid="{00000000-0005-0000-0000-000020320000}"/>
    <cellStyle name="Comma 2 7 2 2 3 7" xfId="9603" xr:uid="{00000000-0005-0000-0000-000021320000}"/>
    <cellStyle name="Comma 2 7 2 2 3 8" xfId="4819" xr:uid="{00000000-0005-0000-0000-000022320000}"/>
    <cellStyle name="Comma 2 7 2 2 4" xfId="146" xr:uid="{00000000-0005-0000-0000-000023320000}"/>
    <cellStyle name="Comma 2 7 2 2 4 2" xfId="1081" xr:uid="{00000000-0005-0000-0000-000024320000}"/>
    <cellStyle name="Comma 2 7 2 2 4 2 2" xfId="2303" xr:uid="{00000000-0005-0000-0000-000025320000}"/>
    <cellStyle name="Comma 2 7 2 2 4 2 2 2" xfId="11598" xr:uid="{00000000-0005-0000-0000-000026320000}"/>
    <cellStyle name="Comma 2 7 2 2 4 2 2 3" xfId="8506" xr:uid="{00000000-0005-0000-0000-000027320000}"/>
    <cellStyle name="Comma 2 7 2 2 4 2 3" xfId="4173" xr:uid="{00000000-0005-0000-0000-000028320000}"/>
    <cellStyle name="Comma 2 7 2 2 4 2 3 2" xfId="13468" xr:uid="{00000000-0005-0000-0000-000029320000}"/>
    <cellStyle name="Comma 2 7 2 2 4 2 3 3" xfId="7284" xr:uid="{00000000-0005-0000-0000-00002A320000}"/>
    <cellStyle name="Comma 2 7 2 2 4 2 4" xfId="10376" xr:uid="{00000000-0005-0000-0000-00002B320000}"/>
    <cellStyle name="Comma 2 7 2 2 4 2 5" xfId="5414" xr:uid="{00000000-0005-0000-0000-00002C320000}"/>
    <cellStyle name="Comma 2 7 2 2 4 3" xfId="757" xr:uid="{00000000-0005-0000-0000-00002D320000}"/>
    <cellStyle name="Comma 2 7 2 2 4 3 2" xfId="2914" xr:uid="{00000000-0005-0000-0000-00002E320000}"/>
    <cellStyle name="Comma 2 7 2 2 4 3 2 2" xfId="12209" xr:uid="{00000000-0005-0000-0000-00002F320000}"/>
    <cellStyle name="Comma 2 7 2 2 4 3 2 3" xfId="9117" xr:uid="{00000000-0005-0000-0000-000030320000}"/>
    <cellStyle name="Comma 2 7 2 2 4 3 3" xfId="3849" xr:uid="{00000000-0005-0000-0000-000031320000}"/>
    <cellStyle name="Comma 2 7 2 2 4 3 3 2" xfId="13144" xr:uid="{00000000-0005-0000-0000-000032320000}"/>
    <cellStyle name="Comma 2 7 2 2 4 3 3 3" xfId="6960" xr:uid="{00000000-0005-0000-0000-000033320000}"/>
    <cellStyle name="Comma 2 7 2 2 4 3 4" xfId="10052" xr:uid="{00000000-0005-0000-0000-000034320000}"/>
    <cellStyle name="Comma 2 7 2 2 4 3 5" xfId="6025" xr:uid="{00000000-0005-0000-0000-000035320000}"/>
    <cellStyle name="Comma 2 7 2 2 4 4" xfId="1979" xr:uid="{00000000-0005-0000-0000-000036320000}"/>
    <cellStyle name="Comma 2 7 2 2 4 4 2" xfId="11274" xr:uid="{00000000-0005-0000-0000-000037320000}"/>
    <cellStyle name="Comma 2 7 2 2 4 4 3" xfId="8182" xr:uid="{00000000-0005-0000-0000-000038320000}"/>
    <cellStyle name="Comma 2 7 2 2 4 5" xfId="3238" xr:uid="{00000000-0005-0000-0000-000039320000}"/>
    <cellStyle name="Comma 2 7 2 2 4 5 2" xfId="12533" xr:uid="{00000000-0005-0000-0000-00003A320000}"/>
    <cellStyle name="Comma 2 7 2 2 4 5 3" xfId="6349" xr:uid="{00000000-0005-0000-0000-00003B320000}"/>
    <cellStyle name="Comma 2 7 2 2 4 6" xfId="9441" xr:uid="{00000000-0005-0000-0000-00003C320000}"/>
    <cellStyle name="Comma 2 7 2 2 4 7" xfId="5090" xr:uid="{00000000-0005-0000-0000-00003D320000}"/>
    <cellStyle name="Comma 2 7 2 2 5" xfId="684" xr:uid="{00000000-0005-0000-0000-00003E320000}"/>
    <cellStyle name="Comma 2 7 2 2 5 2" xfId="1332" xr:uid="{00000000-0005-0000-0000-00003F320000}"/>
    <cellStyle name="Comma 2 7 2 2 5 2 2" xfId="2841" xr:uid="{00000000-0005-0000-0000-000040320000}"/>
    <cellStyle name="Comma 2 7 2 2 5 2 2 2" xfId="12136" xr:uid="{00000000-0005-0000-0000-000041320000}"/>
    <cellStyle name="Comma 2 7 2 2 5 2 2 3" xfId="9044" xr:uid="{00000000-0005-0000-0000-000042320000}"/>
    <cellStyle name="Comma 2 7 2 2 5 2 3" xfId="4424" xr:uid="{00000000-0005-0000-0000-000043320000}"/>
    <cellStyle name="Comma 2 7 2 2 5 2 3 2" xfId="13719" xr:uid="{00000000-0005-0000-0000-000044320000}"/>
    <cellStyle name="Comma 2 7 2 2 5 2 3 3" xfId="7535" xr:uid="{00000000-0005-0000-0000-000045320000}"/>
    <cellStyle name="Comma 2 7 2 2 5 2 4" xfId="10627" xr:uid="{00000000-0005-0000-0000-000046320000}"/>
    <cellStyle name="Comma 2 7 2 2 5 2 5" xfId="5952" xr:uid="{00000000-0005-0000-0000-000047320000}"/>
    <cellStyle name="Comma 2 7 2 2 5 3" xfId="1906" xr:uid="{00000000-0005-0000-0000-000048320000}"/>
    <cellStyle name="Comma 2 7 2 2 5 3 2" xfId="11201" xr:uid="{00000000-0005-0000-0000-000049320000}"/>
    <cellStyle name="Comma 2 7 2 2 5 3 3" xfId="8109" xr:uid="{00000000-0005-0000-0000-00004A320000}"/>
    <cellStyle name="Comma 2 7 2 2 5 4" xfId="3776" xr:uid="{00000000-0005-0000-0000-00004B320000}"/>
    <cellStyle name="Comma 2 7 2 2 5 4 2" xfId="13071" xr:uid="{00000000-0005-0000-0000-00004C320000}"/>
    <cellStyle name="Comma 2 7 2 2 5 4 3" xfId="6887" xr:uid="{00000000-0005-0000-0000-00004D320000}"/>
    <cellStyle name="Comma 2 7 2 2 5 5" xfId="9979" xr:uid="{00000000-0005-0000-0000-00004E320000}"/>
    <cellStyle name="Comma 2 7 2 2 5 6" xfId="5017" xr:uid="{00000000-0005-0000-0000-00004F320000}"/>
    <cellStyle name="Comma 2 7 2 2 6" xfId="1008" xr:uid="{00000000-0005-0000-0000-000050320000}"/>
    <cellStyle name="Comma 2 7 2 2 6 2" xfId="2230" xr:uid="{00000000-0005-0000-0000-000051320000}"/>
    <cellStyle name="Comma 2 7 2 2 6 2 2" xfId="11525" xr:uid="{00000000-0005-0000-0000-000052320000}"/>
    <cellStyle name="Comma 2 7 2 2 6 2 3" xfId="8433" xr:uid="{00000000-0005-0000-0000-000053320000}"/>
    <cellStyle name="Comma 2 7 2 2 6 3" xfId="4100" xr:uid="{00000000-0005-0000-0000-000054320000}"/>
    <cellStyle name="Comma 2 7 2 2 6 3 2" xfId="13395" xr:uid="{00000000-0005-0000-0000-000055320000}"/>
    <cellStyle name="Comma 2 7 2 2 6 3 3" xfId="7211" xr:uid="{00000000-0005-0000-0000-000056320000}"/>
    <cellStyle name="Comma 2 7 2 2 6 4" xfId="10303" xr:uid="{00000000-0005-0000-0000-000057320000}"/>
    <cellStyle name="Comma 2 7 2 2 6 5" xfId="5341" xr:uid="{00000000-0005-0000-0000-000058320000}"/>
    <cellStyle name="Comma 2 7 2 2 7" xfId="413" xr:uid="{00000000-0005-0000-0000-000059320000}"/>
    <cellStyle name="Comma 2 7 2 2 7 2" xfId="2570" xr:uid="{00000000-0005-0000-0000-00005A320000}"/>
    <cellStyle name="Comma 2 7 2 2 7 2 2" xfId="11865" xr:uid="{00000000-0005-0000-0000-00005B320000}"/>
    <cellStyle name="Comma 2 7 2 2 7 2 3" xfId="8773" xr:uid="{00000000-0005-0000-0000-00005C320000}"/>
    <cellStyle name="Comma 2 7 2 2 7 3" xfId="3505" xr:uid="{00000000-0005-0000-0000-00005D320000}"/>
    <cellStyle name="Comma 2 7 2 2 7 3 2" xfId="12800" xr:uid="{00000000-0005-0000-0000-00005E320000}"/>
    <cellStyle name="Comma 2 7 2 2 7 3 3" xfId="6616" xr:uid="{00000000-0005-0000-0000-00005F320000}"/>
    <cellStyle name="Comma 2 7 2 2 7 4" xfId="9708" xr:uid="{00000000-0005-0000-0000-000060320000}"/>
    <cellStyle name="Comma 2 7 2 2 7 5" xfId="5681" xr:uid="{00000000-0005-0000-0000-000061320000}"/>
    <cellStyle name="Comma 2 7 2 2 8" xfId="1635" xr:uid="{00000000-0005-0000-0000-000062320000}"/>
    <cellStyle name="Comma 2 7 2 2 8 2" xfId="10930" xr:uid="{00000000-0005-0000-0000-000063320000}"/>
    <cellStyle name="Comma 2 7 2 2 8 3" xfId="7838" xr:uid="{00000000-0005-0000-0000-000064320000}"/>
    <cellStyle name="Comma 2 7 2 2 9" xfId="3165" xr:uid="{00000000-0005-0000-0000-000065320000}"/>
    <cellStyle name="Comma 2 7 2 2 9 2" xfId="12460" xr:uid="{00000000-0005-0000-0000-000066320000}"/>
    <cellStyle name="Comma 2 7 2 2 9 3" xfId="6276" xr:uid="{00000000-0005-0000-0000-000067320000}"/>
    <cellStyle name="Comma 2 7 2 3" xfId="199" xr:uid="{00000000-0005-0000-0000-000068320000}"/>
    <cellStyle name="Comma 2 7 2 3 2" xfId="810" xr:uid="{00000000-0005-0000-0000-000069320000}"/>
    <cellStyle name="Comma 2 7 2 3 2 2" xfId="1421" xr:uid="{00000000-0005-0000-0000-00006A320000}"/>
    <cellStyle name="Comma 2 7 2 3 2 2 2" xfId="2967" xr:uid="{00000000-0005-0000-0000-00006B320000}"/>
    <cellStyle name="Comma 2 7 2 3 2 2 2 2" xfId="12262" xr:uid="{00000000-0005-0000-0000-00006C320000}"/>
    <cellStyle name="Comma 2 7 2 3 2 2 2 3" xfId="9170" xr:uid="{00000000-0005-0000-0000-00006D320000}"/>
    <cellStyle name="Comma 2 7 2 3 2 2 3" xfId="4513" xr:uid="{00000000-0005-0000-0000-00006E320000}"/>
    <cellStyle name="Comma 2 7 2 3 2 2 3 2" xfId="13808" xr:uid="{00000000-0005-0000-0000-00006F320000}"/>
    <cellStyle name="Comma 2 7 2 3 2 2 3 3" xfId="7624" xr:uid="{00000000-0005-0000-0000-000070320000}"/>
    <cellStyle name="Comma 2 7 2 3 2 2 4" xfId="10716" xr:uid="{00000000-0005-0000-0000-000071320000}"/>
    <cellStyle name="Comma 2 7 2 3 2 2 5" xfId="6078" xr:uid="{00000000-0005-0000-0000-000072320000}"/>
    <cellStyle name="Comma 2 7 2 3 2 3" xfId="2032" xr:uid="{00000000-0005-0000-0000-000073320000}"/>
    <cellStyle name="Comma 2 7 2 3 2 3 2" xfId="11327" xr:uid="{00000000-0005-0000-0000-000074320000}"/>
    <cellStyle name="Comma 2 7 2 3 2 3 3" xfId="8235" xr:uid="{00000000-0005-0000-0000-000075320000}"/>
    <cellStyle name="Comma 2 7 2 3 2 4" xfId="3902" xr:uid="{00000000-0005-0000-0000-000076320000}"/>
    <cellStyle name="Comma 2 7 2 3 2 4 2" xfId="13197" xr:uid="{00000000-0005-0000-0000-000077320000}"/>
    <cellStyle name="Comma 2 7 2 3 2 4 3" xfId="7013" xr:uid="{00000000-0005-0000-0000-000078320000}"/>
    <cellStyle name="Comma 2 7 2 3 2 5" xfId="10105" xr:uid="{00000000-0005-0000-0000-000079320000}"/>
    <cellStyle name="Comma 2 7 2 3 2 6" xfId="5143" xr:uid="{00000000-0005-0000-0000-00007A320000}"/>
    <cellStyle name="Comma 2 7 2 3 3" xfId="1134" xr:uid="{00000000-0005-0000-0000-00007B320000}"/>
    <cellStyle name="Comma 2 7 2 3 3 2" xfId="2356" xr:uid="{00000000-0005-0000-0000-00007C320000}"/>
    <cellStyle name="Comma 2 7 2 3 3 2 2" xfId="11651" xr:uid="{00000000-0005-0000-0000-00007D320000}"/>
    <cellStyle name="Comma 2 7 2 3 3 2 3" xfId="8559" xr:uid="{00000000-0005-0000-0000-00007E320000}"/>
    <cellStyle name="Comma 2 7 2 3 3 3" xfId="4226" xr:uid="{00000000-0005-0000-0000-00007F320000}"/>
    <cellStyle name="Comma 2 7 2 3 3 3 2" xfId="13521" xr:uid="{00000000-0005-0000-0000-000080320000}"/>
    <cellStyle name="Comma 2 7 2 3 3 3 3" xfId="7337" xr:uid="{00000000-0005-0000-0000-000081320000}"/>
    <cellStyle name="Comma 2 7 2 3 3 4" xfId="10429" xr:uid="{00000000-0005-0000-0000-000082320000}"/>
    <cellStyle name="Comma 2 7 2 3 3 5" xfId="5467" xr:uid="{00000000-0005-0000-0000-000083320000}"/>
    <cellStyle name="Comma 2 7 2 3 4" xfId="539" xr:uid="{00000000-0005-0000-0000-000084320000}"/>
    <cellStyle name="Comma 2 7 2 3 4 2" xfId="2696" xr:uid="{00000000-0005-0000-0000-000085320000}"/>
    <cellStyle name="Comma 2 7 2 3 4 2 2" xfId="11991" xr:uid="{00000000-0005-0000-0000-000086320000}"/>
    <cellStyle name="Comma 2 7 2 3 4 2 3" xfId="8899" xr:uid="{00000000-0005-0000-0000-000087320000}"/>
    <cellStyle name="Comma 2 7 2 3 4 3" xfId="3631" xr:uid="{00000000-0005-0000-0000-000088320000}"/>
    <cellStyle name="Comma 2 7 2 3 4 3 2" xfId="12926" xr:uid="{00000000-0005-0000-0000-000089320000}"/>
    <cellStyle name="Comma 2 7 2 3 4 3 3" xfId="6742" xr:uid="{00000000-0005-0000-0000-00008A320000}"/>
    <cellStyle name="Comma 2 7 2 3 4 4" xfId="9834" xr:uid="{00000000-0005-0000-0000-00008B320000}"/>
    <cellStyle name="Comma 2 7 2 3 4 5" xfId="5807" xr:uid="{00000000-0005-0000-0000-00008C320000}"/>
    <cellStyle name="Comma 2 7 2 3 5" xfId="1761" xr:uid="{00000000-0005-0000-0000-00008D320000}"/>
    <cellStyle name="Comma 2 7 2 3 5 2" xfId="11056" xr:uid="{00000000-0005-0000-0000-00008E320000}"/>
    <cellStyle name="Comma 2 7 2 3 5 3" xfId="7964" xr:uid="{00000000-0005-0000-0000-00008F320000}"/>
    <cellStyle name="Comma 2 7 2 3 6" xfId="3291" xr:uid="{00000000-0005-0000-0000-000090320000}"/>
    <cellStyle name="Comma 2 7 2 3 6 2" xfId="12586" xr:uid="{00000000-0005-0000-0000-000091320000}"/>
    <cellStyle name="Comma 2 7 2 3 6 3" xfId="6402" xr:uid="{00000000-0005-0000-0000-000092320000}"/>
    <cellStyle name="Comma 2 7 2 3 7" xfId="9494" xr:uid="{00000000-0005-0000-0000-000093320000}"/>
    <cellStyle name="Comma 2 7 2 3 8" xfId="4872" xr:uid="{00000000-0005-0000-0000-000094320000}"/>
    <cellStyle name="Comma 2 7 2 4" xfId="272" xr:uid="{00000000-0005-0000-0000-000095320000}"/>
    <cellStyle name="Comma 2 7 2 4 2" xfId="883" xr:uid="{00000000-0005-0000-0000-000096320000}"/>
    <cellStyle name="Comma 2 7 2 4 2 2" xfId="1494" xr:uid="{00000000-0005-0000-0000-000097320000}"/>
    <cellStyle name="Comma 2 7 2 4 2 2 2" xfId="3040" xr:uid="{00000000-0005-0000-0000-000098320000}"/>
    <cellStyle name="Comma 2 7 2 4 2 2 2 2" xfId="12335" xr:uid="{00000000-0005-0000-0000-000099320000}"/>
    <cellStyle name="Comma 2 7 2 4 2 2 2 3" xfId="9243" xr:uid="{00000000-0005-0000-0000-00009A320000}"/>
    <cellStyle name="Comma 2 7 2 4 2 2 3" xfId="4586" xr:uid="{00000000-0005-0000-0000-00009B320000}"/>
    <cellStyle name="Comma 2 7 2 4 2 2 3 2" xfId="13881" xr:uid="{00000000-0005-0000-0000-00009C320000}"/>
    <cellStyle name="Comma 2 7 2 4 2 2 3 3" xfId="7697" xr:uid="{00000000-0005-0000-0000-00009D320000}"/>
    <cellStyle name="Comma 2 7 2 4 2 2 4" xfId="10789" xr:uid="{00000000-0005-0000-0000-00009E320000}"/>
    <cellStyle name="Comma 2 7 2 4 2 2 5" xfId="6151" xr:uid="{00000000-0005-0000-0000-00009F320000}"/>
    <cellStyle name="Comma 2 7 2 4 2 3" xfId="2105" xr:uid="{00000000-0005-0000-0000-0000A0320000}"/>
    <cellStyle name="Comma 2 7 2 4 2 3 2" xfId="11400" xr:uid="{00000000-0005-0000-0000-0000A1320000}"/>
    <cellStyle name="Comma 2 7 2 4 2 3 3" xfId="8308" xr:uid="{00000000-0005-0000-0000-0000A2320000}"/>
    <cellStyle name="Comma 2 7 2 4 2 4" xfId="3975" xr:uid="{00000000-0005-0000-0000-0000A3320000}"/>
    <cellStyle name="Comma 2 7 2 4 2 4 2" xfId="13270" xr:uid="{00000000-0005-0000-0000-0000A4320000}"/>
    <cellStyle name="Comma 2 7 2 4 2 4 3" xfId="7086" xr:uid="{00000000-0005-0000-0000-0000A5320000}"/>
    <cellStyle name="Comma 2 7 2 4 2 5" xfId="10178" xr:uid="{00000000-0005-0000-0000-0000A6320000}"/>
    <cellStyle name="Comma 2 7 2 4 2 6" xfId="5216" xr:uid="{00000000-0005-0000-0000-0000A7320000}"/>
    <cellStyle name="Comma 2 7 2 4 3" xfId="1207" xr:uid="{00000000-0005-0000-0000-0000A8320000}"/>
    <cellStyle name="Comma 2 7 2 4 3 2" xfId="2429" xr:uid="{00000000-0005-0000-0000-0000A9320000}"/>
    <cellStyle name="Comma 2 7 2 4 3 2 2" xfId="11724" xr:uid="{00000000-0005-0000-0000-0000AA320000}"/>
    <cellStyle name="Comma 2 7 2 4 3 2 3" xfId="8632" xr:uid="{00000000-0005-0000-0000-0000AB320000}"/>
    <cellStyle name="Comma 2 7 2 4 3 3" xfId="4299" xr:uid="{00000000-0005-0000-0000-0000AC320000}"/>
    <cellStyle name="Comma 2 7 2 4 3 3 2" xfId="13594" xr:uid="{00000000-0005-0000-0000-0000AD320000}"/>
    <cellStyle name="Comma 2 7 2 4 3 3 3" xfId="7410" xr:uid="{00000000-0005-0000-0000-0000AE320000}"/>
    <cellStyle name="Comma 2 7 2 4 3 4" xfId="10502" xr:uid="{00000000-0005-0000-0000-0000AF320000}"/>
    <cellStyle name="Comma 2 7 2 4 3 5" xfId="5540" xr:uid="{00000000-0005-0000-0000-0000B0320000}"/>
    <cellStyle name="Comma 2 7 2 4 4" xfId="450" xr:uid="{00000000-0005-0000-0000-0000B1320000}"/>
    <cellStyle name="Comma 2 7 2 4 4 2" xfId="2607" xr:uid="{00000000-0005-0000-0000-0000B2320000}"/>
    <cellStyle name="Comma 2 7 2 4 4 2 2" xfId="11902" xr:uid="{00000000-0005-0000-0000-0000B3320000}"/>
    <cellStyle name="Comma 2 7 2 4 4 2 3" xfId="8810" xr:uid="{00000000-0005-0000-0000-0000B4320000}"/>
    <cellStyle name="Comma 2 7 2 4 4 3" xfId="3542" xr:uid="{00000000-0005-0000-0000-0000B5320000}"/>
    <cellStyle name="Comma 2 7 2 4 4 3 2" xfId="12837" xr:uid="{00000000-0005-0000-0000-0000B6320000}"/>
    <cellStyle name="Comma 2 7 2 4 4 3 3" xfId="6653" xr:uid="{00000000-0005-0000-0000-0000B7320000}"/>
    <cellStyle name="Comma 2 7 2 4 4 4" xfId="9745" xr:uid="{00000000-0005-0000-0000-0000B8320000}"/>
    <cellStyle name="Comma 2 7 2 4 4 5" xfId="5718" xr:uid="{00000000-0005-0000-0000-0000B9320000}"/>
    <cellStyle name="Comma 2 7 2 4 5" xfId="1672" xr:uid="{00000000-0005-0000-0000-0000BA320000}"/>
    <cellStyle name="Comma 2 7 2 4 5 2" xfId="10967" xr:uid="{00000000-0005-0000-0000-0000BB320000}"/>
    <cellStyle name="Comma 2 7 2 4 5 3" xfId="7875" xr:uid="{00000000-0005-0000-0000-0000BC320000}"/>
    <cellStyle name="Comma 2 7 2 4 6" xfId="3364" xr:uid="{00000000-0005-0000-0000-0000BD320000}"/>
    <cellStyle name="Comma 2 7 2 4 6 2" xfId="12659" xr:uid="{00000000-0005-0000-0000-0000BE320000}"/>
    <cellStyle name="Comma 2 7 2 4 6 3" xfId="6475" xr:uid="{00000000-0005-0000-0000-0000BF320000}"/>
    <cellStyle name="Comma 2 7 2 4 7" xfId="9567" xr:uid="{00000000-0005-0000-0000-0000C0320000}"/>
    <cellStyle name="Comma 2 7 2 4 8" xfId="4783" xr:uid="{00000000-0005-0000-0000-0000C1320000}"/>
    <cellStyle name="Comma 2 7 2 5" xfId="110" xr:uid="{00000000-0005-0000-0000-0000C2320000}"/>
    <cellStyle name="Comma 2 7 2 5 2" xfId="721" xr:uid="{00000000-0005-0000-0000-0000C3320000}"/>
    <cellStyle name="Comma 2 7 2 5 2 2" xfId="1368" xr:uid="{00000000-0005-0000-0000-0000C4320000}"/>
    <cellStyle name="Comma 2 7 2 5 2 2 2" xfId="2878" xr:uid="{00000000-0005-0000-0000-0000C5320000}"/>
    <cellStyle name="Comma 2 7 2 5 2 2 2 2" xfId="12173" xr:uid="{00000000-0005-0000-0000-0000C6320000}"/>
    <cellStyle name="Comma 2 7 2 5 2 2 2 3" xfId="9081" xr:uid="{00000000-0005-0000-0000-0000C7320000}"/>
    <cellStyle name="Comma 2 7 2 5 2 2 3" xfId="4460" xr:uid="{00000000-0005-0000-0000-0000C8320000}"/>
    <cellStyle name="Comma 2 7 2 5 2 2 3 2" xfId="13755" xr:uid="{00000000-0005-0000-0000-0000C9320000}"/>
    <cellStyle name="Comma 2 7 2 5 2 2 3 3" xfId="7571" xr:uid="{00000000-0005-0000-0000-0000CA320000}"/>
    <cellStyle name="Comma 2 7 2 5 2 2 4" xfId="10663" xr:uid="{00000000-0005-0000-0000-0000CB320000}"/>
    <cellStyle name="Comma 2 7 2 5 2 2 5" xfId="5989" xr:uid="{00000000-0005-0000-0000-0000CC320000}"/>
    <cellStyle name="Comma 2 7 2 5 2 3" xfId="1943" xr:uid="{00000000-0005-0000-0000-0000CD320000}"/>
    <cellStyle name="Comma 2 7 2 5 2 3 2" xfId="11238" xr:uid="{00000000-0005-0000-0000-0000CE320000}"/>
    <cellStyle name="Comma 2 7 2 5 2 3 3" xfId="8146" xr:uid="{00000000-0005-0000-0000-0000CF320000}"/>
    <cellStyle name="Comma 2 7 2 5 2 4" xfId="3813" xr:uid="{00000000-0005-0000-0000-0000D0320000}"/>
    <cellStyle name="Comma 2 7 2 5 2 4 2" xfId="13108" xr:uid="{00000000-0005-0000-0000-0000D1320000}"/>
    <cellStyle name="Comma 2 7 2 5 2 4 3" xfId="6924" xr:uid="{00000000-0005-0000-0000-0000D2320000}"/>
    <cellStyle name="Comma 2 7 2 5 2 5" xfId="10016" xr:uid="{00000000-0005-0000-0000-0000D3320000}"/>
    <cellStyle name="Comma 2 7 2 5 2 6" xfId="5054" xr:uid="{00000000-0005-0000-0000-0000D4320000}"/>
    <cellStyle name="Comma 2 7 2 5 3" xfId="1045" xr:uid="{00000000-0005-0000-0000-0000D5320000}"/>
    <cellStyle name="Comma 2 7 2 5 3 2" xfId="2267" xr:uid="{00000000-0005-0000-0000-0000D6320000}"/>
    <cellStyle name="Comma 2 7 2 5 3 2 2" xfId="11562" xr:uid="{00000000-0005-0000-0000-0000D7320000}"/>
    <cellStyle name="Comma 2 7 2 5 3 2 3" xfId="8470" xr:uid="{00000000-0005-0000-0000-0000D8320000}"/>
    <cellStyle name="Comma 2 7 2 5 3 3" xfId="4137" xr:uid="{00000000-0005-0000-0000-0000D9320000}"/>
    <cellStyle name="Comma 2 7 2 5 3 3 2" xfId="13432" xr:uid="{00000000-0005-0000-0000-0000DA320000}"/>
    <cellStyle name="Comma 2 7 2 5 3 3 3" xfId="7248" xr:uid="{00000000-0005-0000-0000-0000DB320000}"/>
    <cellStyle name="Comma 2 7 2 5 3 4" xfId="10340" xr:uid="{00000000-0005-0000-0000-0000DC320000}"/>
    <cellStyle name="Comma 2 7 2 5 3 5" xfId="5378" xr:uid="{00000000-0005-0000-0000-0000DD320000}"/>
    <cellStyle name="Comma 2 7 2 5 4" xfId="611" xr:uid="{00000000-0005-0000-0000-0000DE320000}"/>
    <cellStyle name="Comma 2 7 2 5 4 2" xfId="2768" xr:uid="{00000000-0005-0000-0000-0000DF320000}"/>
    <cellStyle name="Comma 2 7 2 5 4 2 2" xfId="12063" xr:uid="{00000000-0005-0000-0000-0000E0320000}"/>
    <cellStyle name="Comma 2 7 2 5 4 2 3" xfId="8971" xr:uid="{00000000-0005-0000-0000-0000E1320000}"/>
    <cellStyle name="Comma 2 7 2 5 4 3" xfId="3703" xr:uid="{00000000-0005-0000-0000-0000E2320000}"/>
    <cellStyle name="Comma 2 7 2 5 4 3 2" xfId="12998" xr:uid="{00000000-0005-0000-0000-0000E3320000}"/>
    <cellStyle name="Comma 2 7 2 5 4 3 3" xfId="6814" xr:uid="{00000000-0005-0000-0000-0000E4320000}"/>
    <cellStyle name="Comma 2 7 2 5 4 4" xfId="9906" xr:uid="{00000000-0005-0000-0000-0000E5320000}"/>
    <cellStyle name="Comma 2 7 2 5 4 5" xfId="5879" xr:uid="{00000000-0005-0000-0000-0000E6320000}"/>
    <cellStyle name="Comma 2 7 2 5 5" xfId="1833" xr:uid="{00000000-0005-0000-0000-0000E7320000}"/>
    <cellStyle name="Comma 2 7 2 5 5 2" xfId="11128" xr:uid="{00000000-0005-0000-0000-0000E8320000}"/>
    <cellStyle name="Comma 2 7 2 5 5 3" xfId="8036" xr:uid="{00000000-0005-0000-0000-0000E9320000}"/>
    <cellStyle name="Comma 2 7 2 5 6" xfId="3202" xr:uid="{00000000-0005-0000-0000-0000EA320000}"/>
    <cellStyle name="Comma 2 7 2 5 6 2" xfId="12497" xr:uid="{00000000-0005-0000-0000-0000EB320000}"/>
    <cellStyle name="Comma 2 7 2 5 6 3" xfId="6313" xr:uid="{00000000-0005-0000-0000-0000EC320000}"/>
    <cellStyle name="Comma 2 7 2 5 7" xfId="9405" xr:uid="{00000000-0005-0000-0000-0000ED320000}"/>
    <cellStyle name="Comma 2 7 2 5 8" xfId="4944" xr:uid="{00000000-0005-0000-0000-0000EE320000}"/>
    <cellStyle name="Comma 2 7 2 6" xfId="647" xr:uid="{00000000-0005-0000-0000-0000EF320000}"/>
    <cellStyle name="Comma 2 7 2 6 2" xfId="1295" xr:uid="{00000000-0005-0000-0000-0000F0320000}"/>
    <cellStyle name="Comma 2 7 2 6 2 2" xfId="2804" xr:uid="{00000000-0005-0000-0000-0000F1320000}"/>
    <cellStyle name="Comma 2 7 2 6 2 2 2" xfId="12099" xr:uid="{00000000-0005-0000-0000-0000F2320000}"/>
    <cellStyle name="Comma 2 7 2 6 2 2 3" xfId="9007" xr:uid="{00000000-0005-0000-0000-0000F3320000}"/>
    <cellStyle name="Comma 2 7 2 6 2 3" xfId="4387" xr:uid="{00000000-0005-0000-0000-0000F4320000}"/>
    <cellStyle name="Comma 2 7 2 6 2 3 2" xfId="13682" xr:uid="{00000000-0005-0000-0000-0000F5320000}"/>
    <cellStyle name="Comma 2 7 2 6 2 3 3" xfId="7498" xr:uid="{00000000-0005-0000-0000-0000F6320000}"/>
    <cellStyle name="Comma 2 7 2 6 2 4" xfId="10590" xr:uid="{00000000-0005-0000-0000-0000F7320000}"/>
    <cellStyle name="Comma 2 7 2 6 2 5" xfId="5915" xr:uid="{00000000-0005-0000-0000-0000F8320000}"/>
    <cellStyle name="Comma 2 7 2 6 3" xfId="1869" xr:uid="{00000000-0005-0000-0000-0000F9320000}"/>
    <cellStyle name="Comma 2 7 2 6 3 2" xfId="11164" xr:uid="{00000000-0005-0000-0000-0000FA320000}"/>
    <cellStyle name="Comma 2 7 2 6 3 3" xfId="8072" xr:uid="{00000000-0005-0000-0000-0000FB320000}"/>
    <cellStyle name="Comma 2 7 2 6 4" xfId="3739" xr:uid="{00000000-0005-0000-0000-0000FC320000}"/>
    <cellStyle name="Comma 2 7 2 6 4 2" xfId="13034" xr:uid="{00000000-0005-0000-0000-0000FD320000}"/>
    <cellStyle name="Comma 2 7 2 6 4 3" xfId="6850" xr:uid="{00000000-0005-0000-0000-0000FE320000}"/>
    <cellStyle name="Comma 2 7 2 6 5" xfId="9942" xr:uid="{00000000-0005-0000-0000-0000FF320000}"/>
    <cellStyle name="Comma 2 7 2 6 6" xfId="4980" xr:uid="{00000000-0005-0000-0000-000000330000}"/>
    <cellStyle name="Comma 2 7 2 7" xfId="971" xr:uid="{00000000-0005-0000-0000-000001330000}"/>
    <cellStyle name="Comma 2 7 2 7 2" xfId="2193" xr:uid="{00000000-0005-0000-0000-000002330000}"/>
    <cellStyle name="Comma 2 7 2 7 2 2" xfId="11488" xr:uid="{00000000-0005-0000-0000-000003330000}"/>
    <cellStyle name="Comma 2 7 2 7 2 3" xfId="8396" xr:uid="{00000000-0005-0000-0000-000004330000}"/>
    <cellStyle name="Comma 2 7 2 7 3" xfId="4063" xr:uid="{00000000-0005-0000-0000-000005330000}"/>
    <cellStyle name="Comma 2 7 2 7 3 2" xfId="13358" xr:uid="{00000000-0005-0000-0000-000006330000}"/>
    <cellStyle name="Comma 2 7 2 7 3 3" xfId="7174" xr:uid="{00000000-0005-0000-0000-000007330000}"/>
    <cellStyle name="Comma 2 7 2 7 4" xfId="10266" xr:uid="{00000000-0005-0000-0000-000008330000}"/>
    <cellStyle name="Comma 2 7 2 7 5" xfId="5304" xr:uid="{00000000-0005-0000-0000-000009330000}"/>
    <cellStyle name="Comma 2 7 2 8" xfId="377" xr:uid="{00000000-0005-0000-0000-00000A330000}"/>
    <cellStyle name="Comma 2 7 2 8 2" xfId="2534" xr:uid="{00000000-0005-0000-0000-00000B330000}"/>
    <cellStyle name="Comma 2 7 2 8 2 2" xfId="11829" xr:uid="{00000000-0005-0000-0000-00000C330000}"/>
    <cellStyle name="Comma 2 7 2 8 2 3" xfId="8737" xr:uid="{00000000-0005-0000-0000-00000D330000}"/>
    <cellStyle name="Comma 2 7 2 8 3" xfId="3469" xr:uid="{00000000-0005-0000-0000-00000E330000}"/>
    <cellStyle name="Comma 2 7 2 8 3 2" xfId="12764" xr:uid="{00000000-0005-0000-0000-00000F330000}"/>
    <cellStyle name="Comma 2 7 2 8 3 3" xfId="6580" xr:uid="{00000000-0005-0000-0000-000010330000}"/>
    <cellStyle name="Comma 2 7 2 8 4" xfId="9672" xr:uid="{00000000-0005-0000-0000-000011330000}"/>
    <cellStyle name="Comma 2 7 2 8 5" xfId="5645" xr:uid="{00000000-0005-0000-0000-000012330000}"/>
    <cellStyle name="Comma 2 7 2 9" xfId="1599" xr:uid="{00000000-0005-0000-0000-000013330000}"/>
    <cellStyle name="Comma 2 7 2 9 2" xfId="10894" xr:uid="{00000000-0005-0000-0000-000014330000}"/>
    <cellStyle name="Comma 2 7 2 9 3" xfId="7802" xr:uid="{00000000-0005-0000-0000-000015330000}"/>
    <cellStyle name="Comma 2 7 3" xfId="53" xr:uid="{00000000-0005-0000-0000-000016330000}"/>
    <cellStyle name="Comma 2 7 3 10" xfId="9348" xr:uid="{00000000-0005-0000-0000-000017330000}"/>
    <cellStyle name="Comma 2 7 3 11" xfId="4726" xr:uid="{00000000-0005-0000-0000-000018330000}"/>
    <cellStyle name="Comma 2 7 3 2" xfId="215" xr:uid="{00000000-0005-0000-0000-000019330000}"/>
    <cellStyle name="Comma 2 7 3 2 2" xfId="826" xr:uid="{00000000-0005-0000-0000-00001A330000}"/>
    <cellStyle name="Comma 2 7 3 2 2 2" xfId="1437" xr:uid="{00000000-0005-0000-0000-00001B330000}"/>
    <cellStyle name="Comma 2 7 3 2 2 2 2" xfId="2983" xr:uid="{00000000-0005-0000-0000-00001C330000}"/>
    <cellStyle name="Comma 2 7 3 2 2 2 2 2" xfId="12278" xr:uid="{00000000-0005-0000-0000-00001D330000}"/>
    <cellStyle name="Comma 2 7 3 2 2 2 2 3" xfId="9186" xr:uid="{00000000-0005-0000-0000-00001E330000}"/>
    <cellStyle name="Comma 2 7 3 2 2 2 3" xfId="4529" xr:uid="{00000000-0005-0000-0000-00001F330000}"/>
    <cellStyle name="Comma 2 7 3 2 2 2 3 2" xfId="13824" xr:uid="{00000000-0005-0000-0000-000020330000}"/>
    <cellStyle name="Comma 2 7 3 2 2 2 3 3" xfId="7640" xr:uid="{00000000-0005-0000-0000-000021330000}"/>
    <cellStyle name="Comma 2 7 3 2 2 2 4" xfId="10732" xr:uid="{00000000-0005-0000-0000-000022330000}"/>
    <cellStyle name="Comma 2 7 3 2 2 2 5" xfId="6094" xr:uid="{00000000-0005-0000-0000-000023330000}"/>
    <cellStyle name="Comma 2 7 3 2 2 3" xfId="2048" xr:uid="{00000000-0005-0000-0000-000024330000}"/>
    <cellStyle name="Comma 2 7 3 2 2 3 2" xfId="11343" xr:uid="{00000000-0005-0000-0000-000025330000}"/>
    <cellStyle name="Comma 2 7 3 2 2 3 3" xfId="8251" xr:uid="{00000000-0005-0000-0000-000026330000}"/>
    <cellStyle name="Comma 2 7 3 2 2 4" xfId="3918" xr:uid="{00000000-0005-0000-0000-000027330000}"/>
    <cellStyle name="Comma 2 7 3 2 2 4 2" xfId="13213" xr:uid="{00000000-0005-0000-0000-000028330000}"/>
    <cellStyle name="Comma 2 7 3 2 2 4 3" xfId="7029" xr:uid="{00000000-0005-0000-0000-000029330000}"/>
    <cellStyle name="Comma 2 7 3 2 2 5" xfId="10121" xr:uid="{00000000-0005-0000-0000-00002A330000}"/>
    <cellStyle name="Comma 2 7 3 2 2 6" xfId="5159" xr:uid="{00000000-0005-0000-0000-00002B330000}"/>
    <cellStyle name="Comma 2 7 3 2 3" xfId="1150" xr:uid="{00000000-0005-0000-0000-00002C330000}"/>
    <cellStyle name="Comma 2 7 3 2 3 2" xfId="2372" xr:uid="{00000000-0005-0000-0000-00002D330000}"/>
    <cellStyle name="Comma 2 7 3 2 3 2 2" xfId="11667" xr:uid="{00000000-0005-0000-0000-00002E330000}"/>
    <cellStyle name="Comma 2 7 3 2 3 2 3" xfId="8575" xr:uid="{00000000-0005-0000-0000-00002F330000}"/>
    <cellStyle name="Comma 2 7 3 2 3 3" xfId="4242" xr:uid="{00000000-0005-0000-0000-000030330000}"/>
    <cellStyle name="Comma 2 7 3 2 3 3 2" xfId="13537" xr:uid="{00000000-0005-0000-0000-000031330000}"/>
    <cellStyle name="Comma 2 7 3 2 3 3 3" xfId="7353" xr:uid="{00000000-0005-0000-0000-000032330000}"/>
    <cellStyle name="Comma 2 7 3 2 3 4" xfId="10445" xr:uid="{00000000-0005-0000-0000-000033330000}"/>
    <cellStyle name="Comma 2 7 3 2 3 5" xfId="5483" xr:uid="{00000000-0005-0000-0000-000034330000}"/>
    <cellStyle name="Comma 2 7 3 2 4" xfId="555" xr:uid="{00000000-0005-0000-0000-000035330000}"/>
    <cellStyle name="Comma 2 7 3 2 4 2" xfId="2712" xr:uid="{00000000-0005-0000-0000-000036330000}"/>
    <cellStyle name="Comma 2 7 3 2 4 2 2" xfId="12007" xr:uid="{00000000-0005-0000-0000-000037330000}"/>
    <cellStyle name="Comma 2 7 3 2 4 2 3" xfId="8915" xr:uid="{00000000-0005-0000-0000-000038330000}"/>
    <cellStyle name="Comma 2 7 3 2 4 3" xfId="3647" xr:uid="{00000000-0005-0000-0000-000039330000}"/>
    <cellStyle name="Comma 2 7 3 2 4 3 2" xfId="12942" xr:uid="{00000000-0005-0000-0000-00003A330000}"/>
    <cellStyle name="Comma 2 7 3 2 4 3 3" xfId="6758" xr:uid="{00000000-0005-0000-0000-00003B330000}"/>
    <cellStyle name="Comma 2 7 3 2 4 4" xfId="9850" xr:uid="{00000000-0005-0000-0000-00003C330000}"/>
    <cellStyle name="Comma 2 7 3 2 4 5" xfId="5823" xr:uid="{00000000-0005-0000-0000-00003D330000}"/>
    <cellStyle name="Comma 2 7 3 2 5" xfId="1777" xr:uid="{00000000-0005-0000-0000-00003E330000}"/>
    <cellStyle name="Comma 2 7 3 2 5 2" xfId="11072" xr:uid="{00000000-0005-0000-0000-00003F330000}"/>
    <cellStyle name="Comma 2 7 3 2 5 3" xfId="7980" xr:uid="{00000000-0005-0000-0000-000040330000}"/>
    <cellStyle name="Comma 2 7 3 2 6" xfId="3307" xr:uid="{00000000-0005-0000-0000-000041330000}"/>
    <cellStyle name="Comma 2 7 3 2 6 2" xfId="12602" xr:uid="{00000000-0005-0000-0000-000042330000}"/>
    <cellStyle name="Comma 2 7 3 2 6 3" xfId="6418" xr:uid="{00000000-0005-0000-0000-000043330000}"/>
    <cellStyle name="Comma 2 7 3 2 7" xfId="9510" xr:uid="{00000000-0005-0000-0000-000044330000}"/>
    <cellStyle name="Comma 2 7 3 2 8" xfId="4888" xr:uid="{00000000-0005-0000-0000-000045330000}"/>
    <cellStyle name="Comma 2 7 3 3" xfId="288" xr:uid="{00000000-0005-0000-0000-000046330000}"/>
    <cellStyle name="Comma 2 7 3 3 2" xfId="899" xr:uid="{00000000-0005-0000-0000-000047330000}"/>
    <cellStyle name="Comma 2 7 3 3 2 2" xfId="1510" xr:uid="{00000000-0005-0000-0000-000048330000}"/>
    <cellStyle name="Comma 2 7 3 3 2 2 2" xfId="3056" xr:uid="{00000000-0005-0000-0000-000049330000}"/>
    <cellStyle name="Comma 2 7 3 3 2 2 2 2" xfId="12351" xr:uid="{00000000-0005-0000-0000-00004A330000}"/>
    <cellStyle name="Comma 2 7 3 3 2 2 2 3" xfId="9259" xr:uid="{00000000-0005-0000-0000-00004B330000}"/>
    <cellStyle name="Comma 2 7 3 3 2 2 3" xfId="4602" xr:uid="{00000000-0005-0000-0000-00004C330000}"/>
    <cellStyle name="Comma 2 7 3 3 2 2 3 2" xfId="13897" xr:uid="{00000000-0005-0000-0000-00004D330000}"/>
    <cellStyle name="Comma 2 7 3 3 2 2 3 3" xfId="7713" xr:uid="{00000000-0005-0000-0000-00004E330000}"/>
    <cellStyle name="Comma 2 7 3 3 2 2 4" xfId="10805" xr:uid="{00000000-0005-0000-0000-00004F330000}"/>
    <cellStyle name="Comma 2 7 3 3 2 2 5" xfId="6167" xr:uid="{00000000-0005-0000-0000-000050330000}"/>
    <cellStyle name="Comma 2 7 3 3 2 3" xfId="2121" xr:uid="{00000000-0005-0000-0000-000051330000}"/>
    <cellStyle name="Comma 2 7 3 3 2 3 2" xfId="11416" xr:uid="{00000000-0005-0000-0000-000052330000}"/>
    <cellStyle name="Comma 2 7 3 3 2 3 3" xfId="8324" xr:uid="{00000000-0005-0000-0000-000053330000}"/>
    <cellStyle name="Comma 2 7 3 3 2 4" xfId="3991" xr:uid="{00000000-0005-0000-0000-000054330000}"/>
    <cellStyle name="Comma 2 7 3 3 2 4 2" xfId="13286" xr:uid="{00000000-0005-0000-0000-000055330000}"/>
    <cellStyle name="Comma 2 7 3 3 2 4 3" xfId="7102" xr:uid="{00000000-0005-0000-0000-000056330000}"/>
    <cellStyle name="Comma 2 7 3 3 2 5" xfId="10194" xr:uid="{00000000-0005-0000-0000-000057330000}"/>
    <cellStyle name="Comma 2 7 3 3 2 6" xfId="5232" xr:uid="{00000000-0005-0000-0000-000058330000}"/>
    <cellStyle name="Comma 2 7 3 3 3" xfId="1223" xr:uid="{00000000-0005-0000-0000-000059330000}"/>
    <cellStyle name="Comma 2 7 3 3 3 2" xfId="2445" xr:uid="{00000000-0005-0000-0000-00005A330000}"/>
    <cellStyle name="Comma 2 7 3 3 3 2 2" xfId="11740" xr:uid="{00000000-0005-0000-0000-00005B330000}"/>
    <cellStyle name="Comma 2 7 3 3 3 2 3" xfId="8648" xr:uid="{00000000-0005-0000-0000-00005C330000}"/>
    <cellStyle name="Comma 2 7 3 3 3 3" xfId="4315" xr:uid="{00000000-0005-0000-0000-00005D330000}"/>
    <cellStyle name="Comma 2 7 3 3 3 3 2" xfId="13610" xr:uid="{00000000-0005-0000-0000-00005E330000}"/>
    <cellStyle name="Comma 2 7 3 3 3 3 3" xfId="7426" xr:uid="{00000000-0005-0000-0000-00005F330000}"/>
    <cellStyle name="Comma 2 7 3 3 3 4" xfId="10518" xr:uid="{00000000-0005-0000-0000-000060330000}"/>
    <cellStyle name="Comma 2 7 3 3 3 5" xfId="5556" xr:uid="{00000000-0005-0000-0000-000061330000}"/>
    <cellStyle name="Comma 2 7 3 3 4" xfId="466" xr:uid="{00000000-0005-0000-0000-000062330000}"/>
    <cellStyle name="Comma 2 7 3 3 4 2" xfId="2623" xr:uid="{00000000-0005-0000-0000-000063330000}"/>
    <cellStyle name="Comma 2 7 3 3 4 2 2" xfId="11918" xr:uid="{00000000-0005-0000-0000-000064330000}"/>
    <cellStyle name="Comma 2 7 3 3 4 2 3" xfId="8826" xr:uid="{00000000-0005-0000-0000-000065330000}"/>
    <cellStyle name="Comma 2 7 3 3 4 3" xfId="3558" xr:uid="{00000000-0005-0000-0000-000066330000}"/>
    <cellStyle name="Comma 2 7 3 3 4 3 2" xfId="12853" xr:uid="{00000000-0005-0000-0000-000067330000}"/>
    <cellStyle name="Comma 2 7 3 3 4 3 3" xfId="6669" xr:uid="{00000000-0005-0000-0000-000068330000}"/>
    <cellStyle name="Comma 2 7 3 3 4 4" xfId="9761" xr:uid="{00000000-0005-0000-0000-000069330000}"/>
    <cellStyle name="Comma 2 7 3 3 4 5" xfId="5734" xr:uid="{00000000-0005-0000-0000-00006A330000}"/>
    <cellStyle name="Comma 2 7 3 3 5" xfId="1688" xr:uid="{00000000-0005-0000-0000-00006B330000}"/>
    <cellStyle name="Comma 2 7 3 3 5 2" xfId="10983" xr:uid="{00000000-0005-0000-0000-00006C330000}"/>
    <cellStyle name="Comma 2 7 3 3 5 3" xfId="7891" xr:uid="{00000000-0005-0000-0000-00006D330000}"/>
    <cellStyle name="Comma 2 7 3 3 6" xfId="3380" xr:uid="{00000000-0005-0000-0000-00006E330000}"/>
    <cellStyle name="Comma 2 7 3 3 6 2" xfId="12675" xr:uid="{00000000-0005-0000-0000-00006F330000}"/>
    <cellStyle name="Comma 2 7 3 3 6 3" xfId="6491" xr:uid="{00000000-0005-0000-0000-000070330000}"/>
    <cellStyle name="Comma 2 7 3 3 7" xfId="9583" xr:uid="{00000000-0005-0000-0000-000071330000}"/>
    <cellStyle name="Comma 2 7 3 3 8" xfId="4799" xr:uid="{00000000-0005-0000-0000-000072330000}"/>
    <cellStyle name="Comma 2 7 3 4" xfId="126" xr:uid="{00000000-0005-0000-0000-000073330000}"/>
    <cellStyle name="Comma 2 7 3 4 2" xfId="1061" xr:uid="{00000000-0005-0000-0000-000074330000}"/>
    <cellStyle name="Comma 2 7 3 4 2 2" xfId="2283" xr:uid="{00000000-0005-0000-0000-000075330000}"/>
    <cellStyle name="Comma 2 7 3 4 2 2 2" xfId="11578" xr:uid="{00000000-0005-0000-0000-000076330000}"/>
    <cellStyle name="Comma 2 7 3 4 2 2 3" xfId="8486" xr:uid="{00000000-0005-0000-0000-000077330000}"/>
    <cellStyle name="Comma 2 7 3 4 2 3" xfId="4153" xr:uid="{00000000-0005-0000-0000-000078330000}"/>
    <cellStyle name="Comma 2 7 3 4 2 3 2" xfId="13448" xr:uid="{00000000-0005-0000-0000-000079330000}"/>
    <cellStyle name="Comma 2 7 3 4 2 3 3" xfId="7264" xr:uid="{00000000-0005-0000-0000-00007A330000}"/>
    <cellStyle name="Comma 2 7 3 4 2 4" xfId="10356" xr:uid="{00000000-0005-0000-0000-00007B330000}"/>
    <cellStyle name="Comma 2 7 3 4 2 5" xfId="5394" xr:uid="{00000000-0005-0000-0000-00007C330000}"/>
    <cellStyle name="Comma 2 7 3 4 3" xfId="737" xr:uid="{00000000-0005-0000-0000-00007D330000}"/>
    <cellStyle name="Comma 2 7 3 4 3 2" xfId="2894" xr:uid="{00000000-0005-0000-0000-00007E330000}"/>
    <cellStyle name="Comma 2 7 3 4 3 2 2" xfId="12189" xr:uid="{00000000-0005-0000-0000-00007F330000}"/>
    <cellStyle name="Comma 2 7 3 4 3 2 3" xfId="9097" xr:uid="{00000000-0005-0000-0000-000080330000}"/>
    <cellStyle name="Comma 2 7 3 4 3 3" xfId="3829" xr:uid="{00000000-0005-0000-0000-000081330000}"/>
    <cellStyle name="Comma 2 7 3 4 3 3 2" xfId="13124" xr:uid="{00000000-0005-0000-0000-000082330000}"/>
    <cellStyle name="Comma 2 7 3 4 3 3 3" xfId="6940" xr:uid="{00000000-0005-0000-0000-000083330000}"/>
    <cellStyle name="Comma 2 7 3 4 3 4" xfId="10032" xr:uid="{00000000-0005-0000-0000-000084330000}"/>
    <cellStyle name="Comma 2 7 3 4 3 5" xfId="6005" xr:uid="{00000000-0005-0000-0000-000085330000}"/>
    <cellStyle name="Comma 2 7 3 4 4" xfId="1959" xr:uid="{00000000-0005-0000-0000-000086330000}"/>
    <cellStyle name="Comma 2 7 3 4 4 2" xfId="11254" xr:uid="{00000000-0005-0000-0000-000087330000}"/>
    <cellStyle name="Comma 2 7 3 4 4 3" xfId="8162" xr:uid="{00000000-0005-0000-0000-000088330000}"/>
    <cellStyle name="Comma 2 7 3 4 5" xfId="3218" xr:uid="{00000000-0005-0000-0000-000089330000}"/>
    <cellStyle name="Comma 2 7 3 4 5 2" xfId="12513" xr:uid="{00000000-0005-0000-0000-00008A330000}"/>
    <cellStyle name="Comma 2 7 3 4 5 3" xfId="6329" xr:uid="{00000000-0005-0000-0000-00008B330000}"/>
    <cellStyle name="Comma 2 7 3 4 6" xfId="9421" xr:uid="{00000000-0005-0000-0000-00008C330000}"/>
    <cellStyle name="Comma 2 7 3 4 7" xfId="5070" xr:uid="{00000000-0005-0000-0000-00008D330000}"/>
    <cellStyle name="Comma 2 7 3 5" xfId="664" xr:uid="{00000000-0005-0000-0000-00008E330000}"/>
    <cellStyle name="Comma 2 7 3 5 2" xfId="1312" xr:uid="{00000000-0005-0000-0000-00008F330000}"/>
    <cellStyle name="Comma 2 7 3 5 2 2" xfId="2821" xr:uid="{00000000-0005-0000-0000-000090330000}"/>
    <cellStyle name="Comma 2 7 3 5 2 2 2" xfId="12116" xr:uid="{00000000-0005-0000-0000-000091330000}"/>
    <cellStyle name="Comma 2 7 3 5 2 2 3" xfId="9024" xr:uid="{00000000-0005-0000-0000-000092330000}"/>
    <cellStyle name="Comma 2 7 3 5 2 3" xfId="4404" xr:uid="{00000000-0005-0000-0000-000093330000}"/>
    <cellStyle name="Comma 2 7 3 5 2 3 2" xfId="13699" xr:uid="{00000000-0005-0000-0000-000094330000}"/>
    <cellStyle name="Comma 2 7 3 5 2 3 3" xfId="7515" xr:uid="{00000000-0005-0000-0000-000095330000}"/>
    <cellStyle name="Comma 2 7 3 5 2 4" xfId="10607" xr:uid="{00000000-0005-0000-0000-000096330000}"/>
    <cellStyle name="Comma 2 7 3 5 2 5" xfId="5932" xr:uid="{00000000-0005-0000-0000-000097330000}"/>
    <cellStyle name="Comma 2 7 3 5 3" xfId="1886" xr:uid="{00000000-0005-0000-0000-000098330000}"/>
    <cellStyle name="Comma 2 7 3 5 3 2" xfId="11181" xr:uid="{00000000-0005-0000-0000-000099330000}"/>
    <cellStyle name="Comma 2 7 3 5 3 3" xfId="8089" xr:uid="{00000000-0005-0000-0000-00009A330000}"/>
    <cellStyle name="Comma 2 7 3 5 4" xfId="3756" xr:uid="{00000000-0005-0000-0000-00009B330000}"/>
    <cellStyle name="Comma 2 7 3 5 4 2" xfId="13051" xr:uid="{00000000-0005-0000-0000-00009C330000}"/>
    <cellStyle name="Comma 2 7 3 5 4 3" xfId="6867" xr:uid="{00000000-0005-0000-0000-00009D330000}"/>
    <cellStyle name="Comma 2 7 3 5 5" xfId="9959" xr:uid="{00000000-0005-0000-0000-00009E330000}"/>
    <cellStyle name="Comma 2 7 3 5 6" xfId="4997" xr:uid="{00000000-0005-0000-0000-00009F330000}"/>
    <cellStyle name="Comma 2 7 3 6" xfId="988" xr:uid="{00000000-0005-0000-0000-0000A0330000}"/>
    <cellStyle name="Comma 2 7 3 6 2" xfId="2210" xr:uid="{00000000-0005-0000-0000-0000A1330000}"/>
    <cellStyle name="Comma 2 7 3 6 2 2" xfId="11505" xr:uid="{00000000-0005-0000-0000-0000A2330000}"/>
    <cellStyle name="Comma 2 7 3 6 2 3" xfId="8413" xr:uid="{00000000-0005-0000-0000-0000A3330000}"/>
    <cellStyle name="Comma 2 7 3 6 3" xfId="4080" xr:uid="{00000000-0005-0000-0000-0000A4330000}"/>
    <cellStyle name="Comma 2 7 3 6 3 2" xfId="13375" xr:uid="{00000000-0005-0000-0000-0000A5330000}"/>
    <cellStyle name="Comma 2 7 3 6 3 3" xfId="7191" xr:uid="{00000000-0005-0000-0000-0000A6330000}"/>
    <cellStyle name="Comma 2 7 3 6 4" xfId="10283" xr:uid="{00000000-0005-0000-0000-0000A7330000}"/>
    <cellStyle name="Comma 2 7 3 6 5" xfId="5321" xr:uid="{00000000-0005-0000-0000-0000A8330000}"/>
    <cellStyle name="Comma 2 7 3 7" xfId="393" xr:uid="{00000000-0005-0000-0000-0000A9330000}"/>
    <cellStyle name="Comma 2 7 3 7 2" xfId="2550" xr:uid="{00000000-0005-0000-0000-0000AA330000}"/>
    <cellStyle name="Comma 2 7 3 7 2 2" xfId="11845" xr:uid="{00000000-0005-0000-0000-0000AB330000}"/>
    <cellStyle name="Comma 2 7 3 7 2 3" xfId="8753" xr:uid="{00000000-0005-0000-0000-0000AC330000}"/>
    <cellStyle name="Comma 2 7 3 7 3" xfId="3485" xr:uid="{00000000-0005-0000-0000-0000AD330000}"/>
    <cellStyle name="Comma 2 7 3 7 3 2" xfId="12780" xr:uid="{00000000-0005-0000-0000-0000AE330000}"/>
    <cellStyle name="Comma 2 7 3 7 3 3" xfId="6596" xr:uid="{00000000-0005-0000-0000-0000AF330000}"/>
    <cellStyle name="Comma 2 7 3 7 4" xfId="9688" xr:uid="{00000000-0005-0000-0000-0000B0330000}"/>
    <cellStyle name="Comma 2 7 3 7 5" xfId="5661" xr:uid="{00000000-0005-0000-0000-0000B1330000}"/>
    <cellStyle name="Comma 2 7 3 8" xfId="1615" xr:uid="{00000000-0005-0000-0000-0000B2330000}"/>
    <cellStyle name="Comma 2 7 3 8 2" xfId="10910" xr:uid="{00000000-0005-0000-0000-0000B3330000}"/>
    <cellStyle name="Comma 2 7 3 8 3" xfId="7818" xr:uid="{00000000-0005-0000-0000-0000B4330000}"/>
    <cellStyle name="Comma 2 7 3 9" xfId="3145" xr:uid="{00000000-0005-0000-0000-0000B5330000}"/>
    <cellStyle name="Comma 2 7 3 9 2" xfId="12440" xr:uid="{00000000-0005-0000-0000-0000B6330000}"/>
    <cellStyle name="Comma 2 7 3 9 3" xfId="6256" xr:uid="{00000000-0005-0000-0000-0000B7330000}"/>
    <cellStyle name="Comma 2 7 4" xfId="179" xr:uid="{00000000-0005-0000-0000-0000B8330000}"/>
    <cellStyle name="Comma 2 7 4 2" xfId="790" xr:uid="{00000000-0005-0000-0000-0000B9330000}"/>
    <cellStyle name="Comma 2 7 4 2 2" xfId="1401" xr:uid="{00000000-0005-0000-0000-0000BA330000}"/>
    <cellStyle name="Comma 2 7 4 2 2 2" xfId="2947" xr:uid="{00000000-0005-0000-0000-0000BB330000}"/>
    <cellStyle name="Comma 2 7 4 2 2 2 2" xfId="12242" xr:uid="{00000000-0005-0000-0000-0000BC330000}"/>
    <cellStyle name="Comma 2 7 4 2 2 2 3" xfId="9150" xr:uid="{00000000-0005-0000-0000-0000BD330000}"/>
    <cellStyle name="Comma 2 7 4 2 2 3" xfId="4493" xr:uid="{00000000-0005-0000-0000-0000BE330000}"/>
    <cellStyle name="Comma 2 7 4 2 2 3 2" xfId="13788" xr:uid="{00000000-0005-0000-0000-0000BF330000}"/>
    <cellStyle name="Comma 2 7 4 2 2 3 3" xfId="7604" xr:uid="{00000000-0005-0000-0000-0000C0330000}"/>
    <cellStyle name="Comma 2 7 4 2 2 4" xfId="10696" xr:uid="{00000000-0005-0000-0000-0000C1330000}"/>
    <cellStyle name="Comma 2 7 4 2 2 5" xfId="6058" xr:uid="{00000000-0005-0000-0000-0000C2330000}"/>
    <cellStyle name="Comma 2 7 4 2 3" xfId="2012" xr:uid="{00000000-0005-0000-0000-0000C3330000}"/>
    <cellStyle name="Comma 2 7 4 2 3 2" xfId="11307" xr:uid="{00000000-0005-0000-0000-0000C4330000}"/>
    <cellStyle name="Comma 2 7 4 2 3 3" xfId="8215" xr:uid="{00000000-0005-0000-0000-0000C5330000}"/>
    <cellStyle name="Comma 2 7 4 2 4" xfId="3882" xr:uid="{00000000-0005-0000-0000-0000C6330000}"/>
    <cellStyle name="Comma 2 7 4 2 4 2" xfId="13177" xr:uid="{00000000-0005-0000-0000-0000C7330000}"/>
    <cellStyle name="Comma 2 7 4 2 4 3" xfId="6993" xr:uid="{00000000-0005-0000-0000-0000C8330000}"/>
    <cellStyle name="Comma 2 7 4 2 5" xfId="10085" xr:uid="{00000000-0005-0000-0000-0000C9330000}"/>
    <cellStyle name="Comma 2 7 4 2 6" xfId="5123" xr:uid="{00000000-0005-0000-0000-0000CA330000}"/>
    <cellStyle name="Comma 2 7 4 3" xfId="1114" xr:uid="{00000000-0005-0000-0000-0000CB330000}"/>
    <cellStyle name="Comma 2 7 4 3 2" xfId="2336" xr:uid="{00000000-0005-0000-0000-0000CC330000}"/>
    <cellStyle name="Comma 2 7 4 3 2 2" xfId="11631" xr:uid="{00000000-0005-0000-0000-0000CD330000}"/>
    <cellStyle name="Comma 2 7 4 3 2 3" xfId="8539" xr:uid="{00000000-0005-0000-0000-0000CE330000}"/>
    <cellStyle name="Comma 2 7 4 3 3" xfId="4206" xr:uid="{00000000-0005-0000-0000-0000CF330000}"/>
    <cellStyle name="Comma 2 7 4 3 3 2" xfId="13501" xr:uid="{00000000-0005-0000-0000-0000D0330000}"/>
    <cellStyle name="Comma 2 7 4 3 3 3" xfId="7317" xr:uid="{00000000-0005-0000-0000-0000D1330000}"/>
    <cellStyle name="Comma 2 7 4 3 4" xfId="10409" xr:uid="{00000000-0005-0000-0000-0000D2330000}"/>
    <cellStyle name="Comma 2 7 4 3 5" xfId="5447" xr:uid="{00000000-0005-0000-0000-0000D3330000}"/>
    <cellStyle name="Comma 2 7 4 4" xfId="519" xr:uid="{00000000-0005-0000-0000-0000D4330000}"/>
    <cellStyle name="Comma 2 7 4 4 2" xfId="2676" xr:uid="{00000000-0005-0000-0000-0000D5330000}"/>
    <cellStyle name="Comma 2 7 4 4 2 2" xfId="11971" xr:uid="{00000000-0005-0000-0000-0000D6330000}"/>
    <cellStyle name="Comma 2 7 4 4 2 3" xfId="8879" xr:uid="{00000000-0005-0000-0000-0000D7330000}"/>
    <cellStyle name="Comma 2 7 4 4 3" xfId="3611" xr:uid="{00000000-0005-0000-0000-0000D8330000}"/>
    <cellStyle name="Comma 2 7 4 4 3 2" xfId="12906" xr:uid="{00000000-0005-0000-0000-0000D9330000}"/>
    <cellStyle name="Comma 2 7 4 4 3 3" xfId="6722" xr:uid="{00000000-0005-0000-0000-0000DA330000}"/>
    <cellStyle name="Comma 2 7 4 4 4" xfId="9814" xr:uid="{00000000-0005-0000-0000-0000DB330000}"/>
    <cellStyle name="Comma 2 7 4 4 5" xfId="5787" xr:uid="{00000000-0005-0000-0000-0000DC330000}"/>
    <cellStyle name="Comma 2 7 4 5" xfId="1741" xr:uid="{00000000-0005-0000-0000-0000DD330000}"/>
    <cellStyle name="Comma 2 7 4 5 2" xfId="11036" xr:uid="{00000000-0005-0000-0000-0000DE330000}"/>
    <cellStyle name="Comma 2 7 4 5 3" xfId="7944" xr:uid="{00000000-0005-0000-0000-0000DF330000}"/>
    <cellStyle name="Comma 2 7 4 6" xfId="3271" xr:uid="{00000000-0005-0000-0000-0000E0330000}"/>
    <cellStyle name="Comma 2 7 4 6 2" xfId="12566" xr:uid="{00000000-0005-0000-0000-0000E1330000}"/>
    <cellStyle name="Comma 2 7 4 6 3" xfId="6382" xr:uid="{00000000-0005-0000-0000-0000E2330000}"/>
    <cellStyle name="Comma 2 7 4 7" xfId="9474" xr:uid="{00000000-0005-0000-0000-0000E3330000}"/>
    <cellStyle name="Comma 2 7 4 8" xfId="4852" xr:uid="{00000000-0005-0000-0000-0000E4330000}"/>
    <cellStyle name="Comma 2 7 5" xfId="252" xr:uid="{00000000-0005-0000-0000-0000E5330000}"/>
    <cellStyle name="Comma 2 7 5 2" xfId="863" xr:uid="{00000000-0005-0000-0000-0000E6330000}"/>
    <cellStyle name="Comma 2 7 5 2 2" xfId="1474" xr:uid="{00000000-0005-0000-0000-0000E7330000}"/>
    <cellStyle name="Comma 2 7 5 2 2 2" xfId="3020" xr:uid="{00000000-0005-0000-0000-0000E8330000}"/>
    <cellStyle name="Comma 2 7 5 2 2 2 2" xfId="12315" xr:uid="{00000000-0005-0000-0000-0000E9330000}"/>
    <cellStyle name="Comma 2 7 5 2 2 2 3" xfId="9223" xr:uid="{00000000-0005-0000-0000-0000EA330000}"/>
    <cellStyle name="Comma 2 7 5 2 2 3" xfId="4566" xr:uid="{00000000-0005-0000-0000-0000EB330000}"/>
    <cellStyle name="Comma 2 7 5 2 2 3 2" xfId="13861" xr:uid="{00000000-0005-0000-0000-0000EC330000}"/>
    <cellStyle name="Comma 2 7 5 2 2 3 3" xfId="7677" xr:uid="{00000000-0005-0000-0000-0000ED330000}"/>
    <cellStyle name="Comma 2 7 5 2 2 4" xfId="10769" xr:uid="{00000000-0005-0000-0000-0000EE330000}"/>
    <cellStyle name="Comma 2 7 5 2 2 5" xfId="6131" xr:uid="{00000000-0005-0000-0000-0000EF330000}"/>
    <cellStyle name="Comma 2 7 5 2 3" xfId="2085" xr:uid="{00000000-0005-0000-0000-0000F0330000}"/>
    <cellStyle name="Comma 2 7 5 2 3 2" xfId="11380" xr:uid="{00000000-0005-0000-0000-0000F1330000}"/>
    <cellStyle name="Comma 2 7 5 2 3 3" xfId="8288" xr:uid="{00000000-0005-0000-0000-0000F2330000}"/>
    <cellStyle name="Comma 2 7 5 2 4" xfId="3955" xr:uid="{00000000-0005-0000-0000-0000F3330000}"/>
    <cellStyle name="Comma 2 7 5 2 4 2" xfId="13250" xr:uid="{00000000-0005-0000-0000-0000F4330000}"/>
    <cellStyle name="Comma 2 7 5 2 4 3" xfId="7066" xr:uid="{00000000-0005-0000-0000-0000F5330000}"/>
    <cellStyle name="Comma 2 7 5 2 5" xfId="10158" xr:uid="{00000000-0005-0000-0000-0000F6330000}"/>
    <cellStyle name="Comma 2 7 5 2 6" xfId="5196" xr:uid="{00000000-0005-0000-0000-0000F7330000}"/>
    <cellStyle name="Comma 2 7 5 3" xfId="1187" xr:uid="{00000000-0005-0000-0000-0000F8330000}"/>
    <cellStyle name="Comma 2 7 5 3 2" xfId="2409" xr:uid="{00000000-0005-0000-0000-0000F9330000}"/>
    <cellStyle name="Comma 2 7 5 3 2 2" xfId="11704" xr:uid="{00000000-0005-0000-0000-0000FA330000}"/>
    <cellStyle name="Comma 2 7 5 3 2 3" xfId="8612" xr:uid="{00000000-0005-0000-0000-0000FB330000}"/>
    <cellStyle name="Comma 2 7 5 3 3" xfId="4279" xr:uid="{00000000-0005-0000-0000-0000FC330000}"/>
    <cellStyle name="Comma 2 7 5 3 3 2" xfId="13574" xr:uid="{00000000-0005-0000-0000-0000FD330000}"/>
    <cellStyle name="Comma 2 7 5 3 3 3" xfId="7390" xr:uid="{00000000-0005-0000-0000-0000FE330000}"/>
    <cellStyle name="Comma 2 7 5 3 4" xfId="10482" xr:uid="{00000000-0005-0000-0000-0000FF330000}"/>
    <cellStyle name="Comma 2 7 5 3 5" xfId="5520" xr:uid="{00000000-0005-0000-0000-000000340000}"/>
    <cellStyle name="Comma 2 7 5 4" xfId="430" xr:uid="{00000000-0005-0000-0000-000001340000}"/>
    <cellStyle name="Comma 2 7 5 4 2" xfId="2587" xr:uid="{00000000-0005-0000-0000-000002340000}"/>
    <cellStyle name="Comma 2 7 5 4 2 2" xfId="11882" xr:uid="{00000000-0005-0000-0000-000003340000}"/>
    <cellStyle name="Comma 2 7 5 4 2 3" xfId="8790" xr:uid="{00000000-0005-0000-0000-000004340000}"/>
    <cellStyle name="Comma 2 7 5 4 3" xfId="3522" xr:uid="{00000000-0005-0000-0000-000005340000}"/>
    <cellStyle name="Comma 2 7 5 4 3 2" xfId="12817" xr:uid="{00000000-0005-0000-0000-000006340000}"/>
    <cellStyle name="Comma 2 7 5 4 3 3" xfId="6633" xr:uid="{00000000-0005-0000-0000-000007340000}"/>
    <cellStyle name="Comma 2 7 5 4 4" xfId="9725" xr:uid="{00000000-0005-0000-0000-000008340000}"/>
    <cellStyle name="Comma 2 7 5 4 5" xfId="5698" xr:uid="{00000000-0005-0000-0000-000009340000}"/>
    <cellStyle name="Comma 2 7 5 5" xfId="1652" xr:uid="{00000000-0005-0000-0000-00000A340000}"/>
    <cellStyle name="Comma 2 7 5 5 2" xfId="10947" xr:uid="{00000000-0005-0000-0000-00000B340000}"/>
    <cellStyle name="Comma 2 7 5 5 3" xfId="7855" xr:uid="{00000000-0005-0000-0000-00000C340000}"/>
    <cellStyle name="Comma 2 7 5 6" xfId="3344" xr:uid="{00000000-0005-0000-0000-00000D340000}"/>
    <cellStyle name="Comma 2 7 5 6 2" xfId="12639" xr:uid="{00000000-0005-0000-0000-00000E340000}"/>
    <cellStyle name="Comma 2 7 5 6 3" xfId="6455" xr:uid="{00000000-0005-0000-0000-00000F340000}"/>
    <cellStyle name="Comma 2 7 5 7" xfId="9547" xr:uid="{00000000-0005-0000-0000-000010340000}"/>
    <cellStyle name="Comma 2 7 5 8" xfId="4763" xr:uid="{00000000-0005-0000-0000-000011340000}"/>
    <cellStyle name="Comma 2 7 6" xfId="90" xr:uid="{00000000-0005-0000-0000-000012340000}"/>
    <cellStyle name="Comma 2 7 6 2" xfId="701" xr:uid="{00000000-0005-0000-0000-000013340000}"/>
    <cellStyle name="Comma 2 7 6 2 2" xfId="1348" xr:uid="{00000000-0005-0000-0000-000014340000}"/>
    <cellStyle name="Comma 2 7 6 2 2 2" xfId="2858" xr:uid="{00000000-0005-0000-0000-000015340000}"/>
    <cellStyle name="Comma 2 7 6 2 2 2 2" xfId="12153" xr:uid="{00000000-0005-0000-0000-000016340000}"/>
    <cellStyle name="Comma 2 7 6 2 2 2 3" xfId="9061" xr:uid="{00000000-0005-0000-0000-000017340000}"/>
    <cellStyle name="Comma 2 7 6 2 2 3" xfId="4440" xr:uid="{00000000-0005-0000-0000-000018340000}"/>
    <cellStyle name="Comma 2 7 6 2 2 3 2" xfId="13735" xr:uid="{00000000-0005-0000-0000-000019340000}"/>
    <cellStyle name="Comma 2 7 6 2 2 3 3" xfId="7551" xr:uid="{00000000-0005-0000-0000-00001A340000}"/>
    <cellStyle name="Comma 2 7 6 2 2 4" xfId="10643" xr:uid="{00000000-0005-0000-0000-00001B340000}"/>
    <cellStyle name="Comma 2 7 6 2 2 5" xfId="5969" xr:uid="{00000000-0005-0000-0000-00001C340000}"/>
    <cellStyle name="Comma 2 7 6 2 3" xfId="1923" xr:uid="{00000000-0005-0000-0000-00001D340000}"/>
    <cellStyle name="Comma 2 7 6 2 3 2" xfId="11218" xr:uid="{00000000-0005-0000-0000-00001E340000}"/>
    <cellStyle name="Comma 2 7 6 2 3 3" xfId="8126" xr:uid="{00000000-0005-0000-0000-00001F340000}"/>
    <cellStyle name="Comma 2 7 6 2 4" xfId="3793" xr:uid="{00000000-0005-0000-0000-000020340000}"/>
    <cellStyle name="Comma 2 7 6 2 4 2" xfId="13088" xr:uid="{00000000-0005-0000-0000-000021340000}"/>
    <cellStyle name="Comma 2 7 6 2 4 3" xfId="6904" xr:uid="{00000000-0005-0000-0000-000022340000}"/>
    <cellStyle name="Comma 2 7 6 2 5" xfId="9996" xr:uid="{00000000-0005-0000-0000-000023340000}"/>
    <cellStyle name="Comma 2 7 6 2 6" xfId="5034" xr:uid="{00000000-0005-0000-0000-000024340000}"/>
    <cellStyle name="Comma 2 7 6 3" xfId="1025" xr:uid="{00000000-0005-0000-0000-000025340000}"/>
    <cellStyle name="Comma 2 7 6 3 2" xfId="2247" xr:uid="{00000000-0005-0000-0000-000026340000}"/>
    <cellStyle name="Comma 2 7 6 3 2 2" xfId="11542" xr:uid="{00000000-0005-0000-0000-000027340000}"/>
    <cellStyle name="Comma 2 7 6 3 2 3" xfId="8450" xr:uid="{00000000-0005-0000-0000-000028340000}"/>
    <cellStyle name="Comma 2 7 6 3 3" xfId="4117" xr:uid="{00000000-0005-0000-0000-000029340000}"/>
    <cellStyle name="Comma 2 7 6 3 3 2" xfId="13412" xr:uid="{00000000-0005-0000-0000-00002A340000}"/>
    <cellStyle name="Comma 2 7 6 3 3 3" xfId="7228" xr:uid="{00000000-0005-0000-0000-00002B340000}"/>
    <cellStyle name="Comma 2 7 6 3 4" xfId="10320" xr:uid="{00000000-0005-0000-0000-00002C340000}"/>
    <cellStyle name="Comma 2 7 6 3 5" xfId="5358" xr:uid="{00000000-0005-0000-0000-00002D340000}"/>
    <cellStyle name="Comma 2 7 6 4" xfId="607" xr:uid="{00000000-0005-0000-0000-00002E340000}"/>
    <cellStyle name="Comma 2 7 6 4 2" xfId="2764" xr:uid="{00000000-0005-0000-0000-00002F340000}"/>
    <cellStyle name="Comma 2 7 6 4 2 2" xfId="12059" xr:uid="{00000000-0005-0000-0000-000030340000}"/>
    <cellStyle name="Comma 2 7 6 4 2 3" xfId="8967" xr:uid="{00000000-0005-0000-0000-000031340000}"/>
    <cellStyle name="Comma 2 7 6 4 3" xfId="3699" xr:uid="{00000000-0005-0000-0000-000032340000}"/>
    <cellStyle name="Comma 2 7 6 4 3 2" xfId="12994" xr:uid="{00000000-0005-0000-0000-000033340000}"/>
    <cellStyle name="Comma 2 7 6 4 3 3" xfId="6810" xr:uid="{00000000-0005-0000-0000-000034340000}"/>
    <cellStyle name="Comma 2 7 6 4 4" xfId="9902" xr:uid="{00000000-0005-0000-0000-000035340000}"/>
    <cellStyle name="Comma 2 7 6 4 5" xfId="5875" xr:uid="{00000000-0005-0000-0000-000036340000}"/>
    <cellStyle name="Comma 2 7 6 5" xfId="1829" xr:uid="{00000000-0005-0000-0000-000037340000}"/>
    <cellStyle name="Comma 2 7 6 5 2" xfId="11124" xr:uid="{00000000-0005-0000-0000-000038340000}"/>
    <cellStyle name="Comma 2 7 6 5 3" xfId="8032" xr:uid="{00000000-0005-0000-0000-000039340000}"/>
    <cellStyle name="Comma 2 7 6 6" xfId="3182" xr:uid="{00000000-0005-0000-0000-00003A340000}"/>
    <cellStyle name="Comma 2 7 6 6 2" xfId="12477" xr:uid="{00000000-0005-0000-0000-00003B340000}"/>
    <cellStyle name="Comma 2 7 6 6 3" xfId="6293" xr:uid="{00000000-0005-0000-0000-00003C340000}"/>
    <cellStyle name="Comma 2 7 6 7" xfId="9385" xr:uid="{00000000-0005-0000-0000-00003D340000}"/>
    <cellStyle name="Comma 2 7 6 8" xfId="4940" xr:uid="{00000000-0005-0000-0000-00003E340000}"/>
    <cellStyle name="Comma 2 7 7" xfId="627" xr:uid="{00000000-0005-0000-0000-00003F340000}"/>
    <cellStyle name="Comma 2 7 7 2" xfId="1275" xr:uid="{00000000-0005-0000-0000-000040340000}"/>
    <cellStyle name="Comma 2 7 7 2 2" xfId="2784" xr:uid="{00000000-0005-0000-0000-000041340000}"/>
    <cellStyle name="Comma 2 7 7 2 2 2" xfId="12079" xr:uid="{00000000-0005-0000-0000-000042340000}"/>
    <cellStyle name="Comma 2 7 7 2 2 3" xfId="8987" xr:uid="{00000000-0005-0000-0000-000043340000}"/>
    <cellStyle name="Comma 2 7 7 2 3" xfId="4367" xr:uid="{00000000-0005-0000-0000-000044340000}"/>
    <cellStyle name="Comma 2 7 7 2 3 2" xfId="13662" xr:uid="{00000000-0005-0000-0000-000045340000}"/>
    <cellStyle name="Comma 2 7 7 2 3 3" xfId="7478" xr:uid="{00000000-0005-0000-0000-000046340000}"/>
    <cellStyle name="Comma 2 7 7 2 4" xfId="10570" xr:uid="{00000000-0005-0000-0000-000047340000}"/>
    <cellStyle name="Comma 2 7 7 2 5" xfId="5895" xr:uid="{00000000-0005-0000-0000-000048340000}"/>
    <cellStyle name="Comma 2 7 7 3" xfId="1849" xr:uid="{00000000-0005-0000-0000-000049340000}"/>
    <cellStyle name="Comma 2 7 7 3 2" xfId="11144" xr:uid="{00000000-0005-0000-0000-00004A340000}"/>
    <cellStyle name="Comma 2 7 7 3 3" xfId="8052" xr:uid="{00000000-0005-0000-0000-00004B340000}"/>
    <cellStyle name="Comma 2 7 7 4" xfId="3719" xr:uid="{00000000-0005-0000-0000-00004C340000}"/>
    <cellStyle name="Comma 2 7 7 4 2" xfId="13014" xr:uid="{00000000-0005-0000-0000-00004D340000}"/>
    <cellStyle name="Comma 2 7 7 4 3" xfId="6830" xr:uid="{00000000-0005-0000-0000-00004E340000}"/>
    <cellStyle name="Comma 2 7 7 5" xfId="9922" xr:uid="{00000000-0005-0000-0000-00004F340000}"/>
    <cellStyle name="Comma 2 7 7 6" xfId="4960" xr:uid="{00000000-0005-0000-0000-000050340000}"/>
    <cellStyle name="Comma 2 7 8" xfId="951" xr:uid="{00000000-0005-0000-0000-000051340000}"/>
    <cellStyle name="Comma 2 7 8 2" xfId="2173" xr:uid="{00000000-0005-0000-0000-000052340000}"/>
    <cellStyle name="Comma 2 7 8 2 2" xfId="11468" xr:uid="{00000000-0005-0000-0000-000053340000}"/>
    <cellStyle name="Comma 2 7 8 2 3" xfId="8376" xr:uid="{00000000-0005-0000-0000-000054340000}"/>
    <cellStyle name="Comma 2 7 8 3" xfId="4043" xr:uid="{00000000-0005-0000-0000-000055340000}"/>
    <cellStyle name="Comma 2 7 8 3 2" xfId="13338" xr:uid="{00000000-0005-0000-0000-000056340000}"/>
    <cellStyle name="Comma 2 7 8 3 3" xfId="7154" xr:uid="{00000000-0005-0000-0000-000057340000}"/>
    <cellStyle name="Comma 2 7 8 4" xfId="10246" xr:uid="{00000000-0005-0000-0000-000058340000}"/>
    <cellStyle name="Comma 2 7 8 5" xfId="5284" xr:uid="{00000000-0005-0000-0000-000059340000}"/>
    <cellStyle name="Comma 2 7 9" xfId="357" xr:uid="{00000000-0005-0000-0000-00005A340000}"/>
    <cellStyle name="Comma 2 7 9 2" xfId="2514" xr:uid="{00000000-0005-0000-0000-00005B340000}"/>
    <cellStyle name="Comma 2 7 9 2 2" xfId="11809" xr:uid="{00000000-0005-0000-0000-00005C340000}"/>
    <cellStyle name="Comma 2 7 9 2 3" xfId="8717" xr:uid="{00000000-0005-0000-0000-00005D340000}"/>
    <cellStyle name="Comma 2 7 9 3" xfId="3449" xr:uid="{00000000-0005-0000-0000-00005E340000}"/>
    <cellStyle name="Comma 2 7 9 3 2" xfId="12744" xr:uid="{00000000-0005-0000-0000-00005F340000}"/>
    <cellStyle name="Comma 2 7 9 3 3" xfId="6560" xr:uid="{00000000-0005-0000-0000-000060340000}"/>
    <cellStyle name="Comma 2 7 9 4" xfId="9652" xr:uid="{00000000-0005-0000-0000-000061340000}"/>
    <cellStyle name="Comma 2 7 9 5" xfId="5625" xr:uid="{00000000-0005-0000-0000-000062340000}"/>
    <cellStyle name="Comma 2 8" xfId="26" xr:uid="{00000000-0005-0000-0000-000063340000}"/>
    <cellStyle name="Comma 2 8 10" xfId="3118" xr:uid="{00000000-0005-0000-0000-000064340000}"/>
    <cellStyle name="Comma 2 8 10 2" xfId="12413" xr:uid="{00000000-0005-0000-0000-000065340000}"/>
    <cellStyle name="Comma 2 8 10 3" xfId="6229" xr:uid="{00000000-0005-0000-0000-000066340000}"/>
    <cellStyle name="Comma 2 8 11" xfId="9321" xr:uid="{00000000-0005-0000-0000-000067340000}"/>
    <cellStyle name="Comma 2 8 12" xfId="4700" xr:uid="{00000000-0005-0000-0000-000068340000}"/>
    <cellStyle name="Comma 2 8 2" xfId="63" xr:uid="{00000000-0005-0000-0000-000069340000}"/>
    <cellStyle name="Comma 2 8 2 10" xfId="9358" xr:uid="{00000000-0005-0000-0000-00006A340000}"/>
    <cellStyle name="Comma 2 8 2 11" xfId="4736" xr:uid="{00000000-0005-0000-0000-00006B340000}"/>
    <cellStyle name="Comma 2 8 2 2" xfId="225" xr:uid="{00000000-0005-0000-0000-00006C340000}"/>
    <cellStyle name="Comma 2 8 2 2 2" xfId="836" xr:uid="{00000000-0005-0000-0000-00006D340000}"/>
    <cellStyle name="Comma 2 8 2 2 2 2" xfId="1447" xr:uid="{00000000-0005-0000-0000-00006E340000}"/>
    <cellStyle name="Comma 2 8 2 2 2 2 2" xfId="2993" xr:uid="{00000000-0005-0000-0000-00006F340000}"/>
    <cellStyle name="Comma 2 8 2 2 2 2 2 2" xfId="12288" xr:uid="{00000000-0005-0000-0000-000070340000}"/>
    <cellStyle name="Comma 2 8 2 2 2 2 2 3" xfId="9196" xr:uid="{00000000-0005-0000-0000-000071340000}"/>
    <cellStyle name="Comma 2 8 2 2 2 2 3" xfId="4539" xr:uid="{00000000-0005-0000-0000-000072340000}"/>
    <cellStyle name="Comma 2 8 2 2 2 2 3 2" xfId="13834" xr:uid="{00000000-0005-0000-0000-000073340000}"/>
    <cellStyle name="Comma 2 8 2 2 2 2 3 3" xfId="7650" xr:uid="{00000000-0005-0000-0000-000074340000}"/>
    <cellStyle name="Comma 2 8 2 2 2 2 4" xfId="10742" xr:uid="{00000000-0005-0000-0000-000075340000}"/>
    <cellStyle name="Comma 2 8 2 2 2 2 5" xfId="6104" xr:uid="{00000000-0005-0000-0000-000076340000}"/>
    <cellStyle name="Comma 2 8 2 2 2 3" xfId="2058" xr:uid="{00000000-0005-0000-0000-000077340000}"/>
    <cellStyle name="Comma 2 8 2 2 2 3 2" xfId="11353" xr:uid="{00000000-0005-0000-0000-000078340000}"/>
    <cellStyle name="Comma 2 8 2 2 2 3 3" xfId="8261" xr:uid="{00000000-0005-0000-0000-000079340000}"/>
    <cellStyle name="Comma 2 8 2 2 2 4" xfId="3928" xr:uid="{00000000-0005-0000-0000-00007A340000}"/>
    <cellStyle name="Comma 2 8 2 2 2 4 2" xfId="13223" xr:uid="{00000000-0005-0000-0000-00007B340000}"/>
    <cellStyle name="Comma 2 8 2 2 2 4 3" xfId="7039" xr:uid="{00000000-0005-0000-0000-00007C340000}"/>
    <cellStyle name="Comma 2 8 2 2 2 5" xfId="10131" xr:uid="{00000000-0005-0000-0000-00007D340000}"/>
    <cellStyle name="Comma 2 8 2 2 2 6" xfId="5169" xr:uid="{00000000-0005-0000-0000-00007E340000}"/>
    <cellStyle name="Comma 2 8 2 2 3" xfId="1160" xr:uid="{00000000-0005-0000-0000-00007F340000}"/>
    <cellStyle name="Comma 2 8 2 2 3 2" xfId="2382" xr:uid="{00000000-0005-0000-0000-000080340000}"/>
    <cellStyle name="Comma 2 8 2 2 3 2 2" xfId="11677" xr:uid="{00000000-0005-0000-0000-000081340000}"/>
    <cellStyle name="Comma 2 8 2 2 3 2 3" xfId="8585" xr:uid="{00000000-0005-0000-0000-000082340000}"/>
    <cellStyle name="Comma 2 8 2 2 3 3" xfId="4252" xr:uid="{00000000-0005-0000-0000-000083340000}"/>
    <cellStyle name="Comma 2 8 2 2 3 3 2" xfId="13547" xr:uid="{00000000-0005-0000-0000-000084340000}"/>
    <cellStyle name="Comma 2 8 2 2 3 3 3" xfId="7363" xr:uid="{00000000-0005-0000-0000-000085340000}"/>
    <cellStyle name="Comma 2 8 2 2 3 4" xfId="10455" xr:uid="{00000000-0005-0000-0000-000086340000}"/>
    <cellStyle name="Comma 2 8 2 2 3 5" xfId="5493" xr:uid="{00000000-0005-0000-0000-000087340000}"/>
    <cellStyle name="Comma 2 8 2 2 4" xfId="565" xr:uid="{00000000-0005-0000-0000-000088340000}"/>
    <cellStyle name="Comma 2 8 2 2 4 2" xfId="2722" xr:uid="{00000000-0005-0000-0000-000089340000}"/>
    <cellStyle name="Comma 2 8 2 2 4 2 2" xfId="12017" xr:uid="{00000000-0005-0000-0000-00008A340000}"/>
    <cellStyle name="Comma 2 8 2 2 4 2 3" xfId="8925" xr:uid="{00000000-0005-0000-0000-00008B340000}"/>
    <cellStyle name="Comma 2 8 2 2 4 3" xfId="3657" xr:uid="{00000000-0005-0000-0000-00008C340000}"/>
    <cellStyle name="Comma 2 8 2 2 4 3 2" xfId="12952" xr:uid="{00000000-0005-0000-0000-00008D340000}"/>
    <cellStyle name="Comma 2 8 2 2 4 3 3" xfId="6768" xr:uid="{00000000-0005-0000-0000-00008E340000}"/>
    <cellStyle name="Comma 2 8 2 2 4 4" xfId="9860" xr:uid="{00000000-0005-0000-0000-00008F340000}"/>
    <cellStyle name="Comma 2 8 2 2 4 5" xfId="5833" xr:uid="{00000000-0005-0000-0000-000090340000}"/>
    <cellStyle name="Comma 2 8 2 2 5" xfId="1787" xr:uid="{00000000-0005-0000-0000-000091340000}"/>
    <cellStyle name="Comma 2 8 2 2 5 2" xfId="11082" xr:uid="{00000000-0005-0000-0000-000092340000}"/>
    <cellStyle name="Comma 2 8 2 2 5 3" xfId="7990" xr:uid="{00000000-0005-0000-0000-000093340000}"/>
    <cellStyle name="Comma 2 8 2 2 6" xfId="3317" xr:uid="{00000000-0005-0000-0000-000094340000}"/>
    <cellStyle name="Comma 2 8 2 2 6 2" xfId="12612" xr:uid="{00000000-0005-0000-0000-000095340000}"/>
    <cellStyle name="Comma 2 8 2 2 6 3" xfId="6428" xr:uid="{00000000-0005-0000-0000-000096340000}"/>
    <cellStyle name="Comma 2 8 2 2 7" xfId="9520" xr:uid="{00000000-0005-0000-0000-000097340000}"/>
    <cellStyle name="Comma 2 8 2 2 8" xfId="4898" xr:uid="{00000000-0005-0000-0000-000098340000}"/>
    <cellStyle name="Comma 2 8 2 3" xfId="298" xr:uid="{00000000-0005-0000-0000-000099340000}"/>
    <cellStyle name="Comma 2 8 2 3 2" xfId="909" xr:uid="{00000000-0005-0000-0000-00009A340000}"/>
    <cellStyle name="Comma 2 8 2 3 2 2" xfId="1520" xr:uid="{00000000-0005-0000-0000-00009B340000}"/>
    <cellStyle name="Comma 2 8 2 3 2 2 2" xfId="3066" xr:uid="{00000000-0005-0000-0000-00009C340000}"/>
    <cellStyle name="Comma 2 8 2 3 2 2 2 2" xfId="12361" xr:uid="{00000000-0005-0000-0000-00009D340000}"/>
    <cellStyle name="Comma 2 8 2 3 2 2 2 3" xfId="9269" xr:uid="{00000000-0005-0000-0000-00009E340000}"/>
    <cellStyle name="Comma 2 8 2 3 2 2 3" xfId="4612" xr:uid="{00000000-0005-0000-0000-00009F340000}"/>
    <cellStyle name="Comma 2 8 2 3 2 2 3 2" xfId="13907" xr:uid="{00000000-0005-0000-0000-0000A0340000}"/>
    <cellStyle name="Comma 2 8 2 3 2 2 3 3" xfId="7723" xr:uid="{00000000-0005-0000-0000-0000A1340000}"/>
    <cellStyle name="Comma 2 8 2 3 2 2 4" xfId="10815" xr:uid="{00000000-0005-0000-0000-0000A2340000}"/>
    <cellStyle name="Comma 2 8 2 3 2 2 5" xfId="6177" xr:uid="{00000000-0005-0000-0000-0000A3340000}"/>
    <cellStyle name="Comma 2 8 2 3 2 3" xfId="2131" xr:uid="{00000000-0005-0000-0000-0000A4340000}"/>
    <cellStyle name="Comma 2 8 2 3 2 3 2" xfId="11426" xr:uid="{00000000-0005-0000-0000-0000A5340000}"/>
    <cellStyle name="Comma 2 8 2 3 2 3 3" xfId="8334" xr:uid="{00000000-0005-0000-0000-0000A6340000}"/>
    <cellStyle name="Comma 2 8 2 3 2 4" xfId="4001" xr:uid="{00000000-0005-0000-0000-0000A7340000}"/>
    <cellStyle name="Comma 2 8 2 3 2 4 2" xfId="13296" xr:uid="{00000000-0005-0000-0000-0000A8340000}"/>
    <cellStyle name="Comma 2 8 2 3 2 4 3" xfId="7112" xr:uid="{00000000-0005-0000-0000-0000A9340000}"/>
    <cellStyle name="Comma 2 8 2 3 2 5" xfId="10204" xr:uid="{00000000-0005-0000-0000-0000AA340000}"/>
    <cellStyle name="Comma 2 8 2 3 2 6" xfId="5242" xr:uid="{00000000-0005-0000-0000-0000AB340000}"/>
    <cellStyle name="Comma 2 8 2 3 3" xfId="1233" xr:uid="{00000000-0005-0000-0000-0000AC340000}"/>
    <cellStyle name="Comma 2 8 2 3 3 2" xfId="2455" xr:uid="{00000000-0005-0000-0000-0000AD340000}"/>
    <cellStyle name="Comma 2 8 2 3 3 2 2" xfId="11750" xr:uid="{00000000-0005-0000-0000-0000AE340000}"/>
    <cellStyle name="Comma 2 8 2 3 3 2 3" xfId="8658" xr:uid="{00000000-0005-0000-0000-0000AF340000}"/>
    <cellStyle name="Comma 2 8 2 3 3 3" xfId="4325" xr:uid="{00000000-0005-0000-0000-0000B0340000}"/>
    <cellStyle name="Comma 2 8 2 3 3 3 2" xfId="13620" xr:uid="{00000000-0005-0000-0000-0000B1340000}"/>
    <cellStyle name="Comma 2 8 2 3 3 3 3" xfId="7436" xr:uid="{00000000-0005-0000-0000-0000B2340000}"/>
    <cellStyle name="Comma 2 8 2 3 3 4" xfId="10528" xr:uid="{00000000-0005-0000-0000-0000B3340000}"/>
    <cellStyle name="Comma 2 8 2 3 3 5" xfId="5566" xr:uid="{00000000-0005-0000-0000-0000B4340000}"/>
    <cellStyle name="Comma 2 8 2 3 4" xfId="476" xr:uid="{00000000-0005-0000-0000-0000B5340000}"/>
    <cellStyle name="Comma 2 8 2 3 4 2" xfId="2633" xr:uid="{00000000-0005-0000-0000-0000B6340000}"/>
    <cellStyle name="Comma 2 8 2 3 4 2 2" xfId="11928" xr:uid="{00000000-0005-0000-0000-0000B7340000}"/>
    <cellStyle name="Comma 2 8 2 3 4 2 3" xfId="8836" xr:uid="{00000000-0005-0000-0000-0000B8340000}"/>
    <cellStyle name="Comma 2 8 2 3 4 3" xfId="3568" xr:uid="{00000000-0005-0000-0000-0000B9340000}"/>
    <cellStyle name="Comma 2 8 2 3 4 3 2" xfId="12863" xr:uid="{00000000-0005-0000-0000-0000BA340000}"/>
    <cellStyle name="Comma 2 8 2 3 4 3 3" xfId="6679" xr:uid="{00000000-0005-0000-0000-0000BB340000}"/>
    <cellStyle name="Comma 2 8 2 3 4 4" xfId="9771" xr:uid="{00000000-0005-0000-0000-0000BC340000}"/>
    <cellStyle name="Comma 2 8 2 3 4 5" xfId="5744" xr:uid="{00000000-0005-0000-0000-0000BD340000}"/>
    <cellStyle name="Comma 2 8 2 3 5" xfId="1698" xr:uid="{00000000-0005-0000-0000-0000BE340000}"/>
    <cellStyle name="Comma 2 8 2 3 5 2" xfId="10993" xr:uid="{00000000-0005-0000-0000-0000BF340000}"/>
    <cellStyle name="Comma 2 8 2 3 5 3" xfId="7901" xr:uid="{00000000-0005-0000-0000-0000C0340000}"/>
    <cellStyle name="Comma 2 8 2 3 6" xfId="3390" xr:uid="{00000000-0005-0000-0000-0000C1340000}"/>
    <cellStyle name="Comma 2 8 2 3 6 2" xfId="12685" xr:uid="{00000000-0005-0000-0000-0000C2340000}"/>
    <cellStyle name="Comma 2 8 2 3 6 3" xfId="6501" xr:uid="{00000000-0005-0000-0000-0000C3340000}"/>
    <cellStyle name="Comma 2 8 2 3 7" xfId="9593" xr:uid="{00000000-0005-0000-0000-0000C4340000}"/>
    <cellStyle name="Comma 2 8 2 3 8" xfId="4809" xr:uid="{00000000-0005-0000-0000-0000C5340000}"/>
    <cellStyle name="Comma 2 8 2 4" xfId="136" xr:uid="{00000000-0005-0000-0000-0000C6340000}"/>
    <cellStyle name="Comma 2 8 2 4 2" xfId="1071" xr:uid="{00000000-0005-0000-0000-0000C7340000}"/>
    <cellStyle name="Comma 2 8 2 4 2 2" xfId="2293" xr:uid="{00000000-0005-0000-0000-0000C8340000}"/>
    <cellStyle name="Comma 2 8 2 4 2 2 2" xfId="11588" xr:uid="{00000000-0005-0000-0000-0000C9340000}"/>
    <cellStyle name="Comma 2 8 2 4 2 2 3" xfId="8496" xr:uid="{00000000-0005-0000-0000-0000CA340000}"/>
    <cellStyle name="Comma 2 8 2 4 2 3" xfId="4163" xr:uid="{00000000-0005-0000-0000-0000CB340000}"/>
    <cellStyle name="Comma 2 8 2 4 2 3 2" xfId="13458" xr:uid="{00000000-0005-0000-0000-0000CC340000}"/>
    <cellStyle name="Comma 2 8 2 4 2 3 3" xfId="7274" xr:uid="{00000000-0005-0000-0000-0000CD340000}"/>
    <cellStyle name="Comma 2 8 2 4 2 4" xfId="10366" xr:uid="{00000000-0005-0000-0000-0000CE340000}"/>
    <cellStyle name="Comma 2 8 2 4 2 5" xfId="5404" xr:uid="{00000000-0005-0000-0000-0000CF340000}"/>
    <cellStyle name="Comma 2 8 2 4 3" xfId="747" xr:uid="{00000000-0005-0000-0000-0000D0340000}"/>
    <cellStyle name="Comma 2 8 2 4 3 2" xfId="2904" xr:uid="{00000000-0005-0000-0000-0000D1340000}"/>
    <cellStyle name="Comma 2 8 2 4 3 2 2" xfId="12199" xr:uid="{00000000-0005-0000-0000-0000D2340000}"/>
    <cellStyle name="Comma 2 8 2 4 3 2 3" xfId="9107" xr:uid="{00000000-0005-0000-0000-0000D3340000}"/>
    <cellStyle name="Comma 2 8 2 4 3 3" xfId="3839" xr:uid="{00000000-0005-0000-0000-0000D4340000}"/>
    <cellStyle name="Comma 2 8 2 4 3 3 2" xfId="13134" xr:uid="{00000000-0005-0000-0000-0000D5340000}"/>
    <cellStyle name="Comma 2 8 2 4 3 3 3" xfId="6950" xr:uid="{00000000-0005-0000-0000-0000D6340000}"/>
    <cellStyle name="Comma 2 8 2 4 3 4" xfId="10042" xr:uid="{00000000-0005-0000-0000-0000D7340000}"/>
    <cellStyle name="Comma 2 8 2 4 3 5" xfId="6015" xr:uid="{00000000-0005-0000-0000-0000D8340000}"/>
    <cellStyle name="Comma 2 8 2 4 4" xfId="1969" xr:uid="{00000000-0005-0000-0000-0000D9340000}"/>
    <cellStyle name="Comma 2 8 2 4 4 2" xfId="11264" xr:uid="{00000000-0005-0000-0000-0000DA340000}"/>
    <cellStyle name="Comma 2 8 2 4 4 3" xfId="8172" xr:uid="{00000000-0005-0000-0000-0000DB340000}"/>
    <cellStyle name="Comma 2 8 2 4 5" xfId="3228" xr:uid="{00000000-0005-0000-0000-0000DC340000}"/>
    <cellStyle name="Comma 2 8 2 4 5 2" xfId="12523" xr:uid="{00000000-0005-0000-0000-0000DD340000}"/>
    <cellStyle name="Comma 2 8 2 4 5 3" xfId="6339" xr:uid="{00000000-0005-0000-0000-0000DE340000}"/>
    <cellStyle name="Comma 2 8 2 4 6" xfId="9431" xr:uid="{00000000-0005-0000-0000-0000DF340000}"/>
    <cellStyle name="Comma 2 8 2 4 7" xfId="5080" xr:uid="{00000000-0005-0000-0000-0000E0340000}"/>
    <cellStyle name="Comma 2 8 2 5" xfId="674" xr:uid="{00000000-0005-0000-0000-0000E1340000}"/>
    <cellStyle name="Comma 2 8 2 5 2" xfId="1322" xr:uid="{00000000-0005-0000-0000-0000E2340000}"/>
    <cellStyle name="Comma 2 8 2 5 2 2" xfId="2831" xr:uid="{00000000-0005-0000-0000-0000E3340000}"/>
    <cellStyle name="Comma 2 8 2 5 2 2 2" xfId="12126" xr:uid="{00000000-0005-0000-0000-0000E4340000}"/>
    <cellStyle name="Comma 2 8 2 5 2 2 3" xfId="9034" xr:uid="{00000000-0005-0000-0000-0000E5340000}"/>
    <cellStyle name="Comma 2 8 2 5 2 3" xfId="4414" xr:uid="{00000000-0005-0000-0000-0000E6340000}"/>
    <cellStyle name="Comma 2 8 2 5 2 3 2" xfId="13709" xr:uid="{00000000-0005-0000-0000-0000E7340000}"/>
    <cellStyle name="Comma 2 8 2 5 2 3 3" xfId="7525" xr:uid="{00000000-0005-0000-0000-0000E8340000}"/>
    <cellStyle name="Comma 2 8 2 5 2 4" xfId="10617" xr:uid="{00000000-0005-0000-0000-0000E9340000}"/>
    <cellStyle name="Comma 2 8 2 5 2 5" xfId="5942" xr:uid="{00000000-0005-0000-0000-0000EA340000}"/>
    <cellStyle name="Comma 2 8 2 5 3" xfId="1896" xr:uid="{00000000-0005-0000-0000-0000EB340000}"/>
    <cellStyle name="Comma 2 8 2 5 3 2" xfId="11191" xr:uid="{00000000-0005-0000-0000-0000EC340000}"/>
    <cellStyle name="Comma 2 8 2 5 3 3" xfId="8099" xr:uid="{00000000-0005-0000-0000-0000ED340000}"/>
    <cellStyle name="Comma 2 8 2 5 4" xfId="3766" xr:uid="{00000000-0005-0000-0000-0000EE340000}"/>
    <cellStyle name="Comma 2 8 2 5 4 2" xfId="13061" xr:uid="{00000000-0005-0000-0000-0000EF340000}"/>
    <cellStyle name="Comma 2 8 2 5 4 3" xfId="6877" xr:uid="{00000000-0005-0000-0000-0000F0340000}"/>
    <cellStyle name="Comma 2 8 2 5 5" xfId="9969" xr:uid="{00000000-0005-0000-0000-0000F1340000}"/>
    <cellStyle name="Comma 2 8 2 5 6" xfId="5007" xr:uid="{00000000-0005-0000-0000-0000F2340000}"/>
    <cellStyle name="Comma 2 8 2 6" xfId="998" xr:uid="{00000000-0005-0000-0000-0000F3340000}"/>
    <cellStyle name="Comma 2 8 2 6 2" xfId="2220" xr:uid="{00000000-0005-0000-0000-0000F4340000}"/>
    <cellStyle name="Comma 2 8 2 6 2 2" xfId="11515" xr:uid="{00000000-0005-0000-0000-0000F5340000}"/>
    <cellStyle name="Comma 2 8 2 6 2 3" xfId="8423" xr:uid="{00000000-0005-0000-0000-0000F6340000}"/>
    <cellStyle name="Comma 2 8 2 6 3" xfId="4090" xr:uid="{00000000-0005-0000-0000-0000F7340000}"/>
    <cellStyle name="Comma 2 8 2 6 3 2" xfId="13385" xr:uid="{00000000-0005-0000-0000-0000F8340000}"/>
    <cellStyle name="Comma 2 8 2 6 3 3" xfId="7201" xr:uid="{00000000-0005-0000-0000-0000F9340000}"/>
    <cellStyle name="Comma 2 8 2 6 4" xfId="10293" xr:uid="{00000000-0005-0000-0000-0000FA340000}"/>
    <cellStyle name="Comma 2 8 2 6 5" xfId="5331" xr:uid="{00000000-0005-0000-0000-0000FB340000}"/>
    <cellStyle name="Comma 2 8 2 7" xfId="403" xr:uid="{00000000-0005-0000-0000-0000FC340000}"/>
    <cellStyle name="Comma 2 8 2 7 2" xfId="2560" xr:uid="{00000000-0005-0000-0000-0000FD340000}"/>
    <cellStyle name="Comma 2 8 2 7 2 2" xfId="11855" xr:uid="{00000000-0005-0000-0000-0000FE340000}"/>
    <cellStyle name="Comma 2 8 2 7 2 3" xfId="8763" xr:uid="{00000000-0005-0000-0000-0000FF340000}"/>
    <cellStyle name="Comma 2 8 2 7 3" xfId="3495" xr:uid="{00000000-0005-0000-0000-000000350000}"/>
    <cellStyle name="Comma 2 8 2 7 3 2" xfId="12790" xr:uid="{00000000-0005-0000-0000-000001350000}"/>
    <cellStyle name="Comma 2 8 2 7 3 3" xfId="6606" xr:uid="{00000000-0005-0000-0000-000002350000}"/>
    <cellStyle name="Comma 2 8 2 7 4" xfId="9698" xr:uid="{00000000-0005-0000-0000-000003350000}"/>
    <cellStyle name="Comma 2 8 2 7 5" xfId="5671" xr:uid="{00000000-0005-0000-0000-000004350000}"/>
    <cellStyle name="Comma 2 8 2 8" xfId="1625" xr:uid="{00000000-0005-0000-0000-000005350000}"/>
    <cellStyle name="Comma 2 8 2 8 2" xfId="10920" xr:uid="{00000000-0005-0000-0000-000006350000}"/>
    <cellStyle name="Comma 2 8 2 8 3" xfId="7828" xr:uid="{00000000-0005-0000-0000-000007350000}"/>
    <cellStyle name="Comma 2 8 2 9" xfId="3155" xr:uid="{00000000-0005-0000-0000-000008350000}"/>
    <cellStyle name="Comma 2 8 2 9 2" xfId="12450" xr:uid="{00000000-0005-0000-0000-000009350000}"/>
    <cellStyle name="Comma 2 8 2 9 3" xfId="6266" xr:uid="{00000000-0005-0000-0000-00000A350000}"/>
    <cellStyle name="Comma 2 8 3" xfId="189" xr:uid="{00000000-0005-0000-0000-00000B350000}"/>
    <cellStyle name="Comma 2 8 3 2" xfId="800" xr:uid="{00000000-0005-0000-0000-00000C350000}"/>
    <cellStyle name="Comma 2 8 3 2 2" xfId="1411" xr:uid="{00000000-0005-0000-0000-00000D350000}"/>
    <cellStyle name="Comma 2 8 3 2 2 2" xfId="2957" xr:uid="{00000000-0005-0000-0000-00000E350000}"/>
    <cellStyle name="Comma 2 8 3 2 2 2 2" xfId="12252" xr:uid="{00000000-0005-0000-0000-00000F350000}"/>
    <cellStyle name="Comma 2 8 3 2 2 2 3" xfId="9160" xr:uid="{00000000-0005-0000-0000-000010350000}"/>
    <cellStyle name="Comma 2 8 3 2 2 3" xfId="4503" xr:uid="{00000000-0005-0000-0000-000011350000}"/>
    <cellStyle name="Comma 2 8 3 2 2 3 2" xfId="13798" xr:uid="{00000000-0005-0000-0000-000012350000}"/>
    <cellStyle name="Comma 2 8 3 2 2 3 3" xfId="7614" xr:uid="{00000000-0005-0000-0000-000013350000}"/>
    <cellStyle name="Comma 2 8 3 2 2 4" xfId="10706" xr:uid="{00000000-0005-0000-0000-000014350000}"/>
    <cellStyle name="Comma 2 8 3 2 2 5" xfId="6068" xr:uid="{00000000-0005-0000-0000-000015350000}"/>
    <cellStyle name="Comma 2 8 3 2 3" xfId="2022" xr:uid="{00000000-0005-0000-0000-000016350000}"/>
    <cellStyle name="Comma 2 8 3 2 3 2" xfId="11317" xr:uid="{00000000-0005-0000-0000-000017350000}"/>
    <cellStyle name="Comma 2 8 3 2 3 3" xfId="8225" xr:uid="{00000000-0005-0000-0000-000018350000}"/>
    <cellStyle name="Comma 2 8 3 2 4" xfId="3892" xr:uid="{00000000-0005-0000-0000-000019350000}"/>
    <cellStyle name="Comma 2 8 3 2 4 2" xfId="13187" xr:uid="{00000000-0005-0000-0000-00001A350000}"/>
    <cellStyle name="Comma 2 8 3 2 4 3" xfId="7003" xr:uid="{00000000-0005-0000-0000-00001B350000}"/>
    <cellStyle name="Comma 2 8 3 2 5" xfId="10095" xr:uid="{00000000-0005-0000-0000-00001C350000}"/>
    <cellStyle name="Comma 2 8 3 2 6" xfId="5133" xr:uid="{00000000-0005-0000-0000-00001D350000}"/>
    <cellStyle name="Comma 2 8 3 3" xfId="1124" xr:uid="{00000000-0005-0000-0000-00001E350000}"/>
    <cellStyle name="Comma 2 8 3 3 2" xfId="2346" xr:uid="{00000000-0005-0000-0000-00001F350000}"/>
    <cellStyle name="Comma 2 8 3 3 2 2" xfId="11641" xr:uid="{00000000-0005-0000-0000-000020350000}"/>
    <cellStyle name="Comma 2 8 3 3 2 3" xfId="8549" xr:uid="{00000000-0005-0000-0000-000021350000}"/>
    <cellStyle name="Comma 2 8 3 3 3" xfId="4216" xr:uid="{00000000-0005-0000-0000-000022350000}"/>
    <cellStyle name="Comma 2 8 3 3 3 2" xfId="13511" xr:uid="{00000000-0005-0000-0000-000023350000}"/>
    <cellStyle name="Comma 2 8 3 3 3 3" xfId="7327" xr:uid="{00000000-0005-0000-0000-000024350000}"/>
    <cellStyle name="Comma 2 8 3 3 4" xfId="10419" xr:uid="{00000000-0005-0000-0000-000025350000}"/>
    <cellStyle name="Comma 2 8 3 3 5" xfId="5457" xr:uid="{00000000-0005-0000-0000-000026350000}"/>
    <cellStyle name="Comma 2 8 3 4" xfId="529" xr:uid="{00000000-0005-0000-0000-000027350000}"/>
    <cellStyle name="Comma 2 8 3 4 2" xfId="2686" xr:uid="{00000000-0005-0000-0000-000028350000}"/>
    <cellStyle name="Comma 2 8 3 4 2 2" xfId="11981" xr:uid="{00000000-0005-0000-0000-000029350000}"/>
    <cellStyle name="Comma 2 8 3 4 2 3" xfId="8889" xr:uid="{00000000-0005-0000-0000-00002A350000}"/>
    <cellStyle name="Comma 2 8 3 4 3" xfId="3621" xr:uid="{00000000-0005-0000-0000-00002B350000}"/>
    <cellStyle name="Comma 2 8 3 4 3 2" xfId="12916" xr:uid="{00000000-0005-0000-0000-00002C350000}"/>
    <cellStyle name="Comma 2 8 3 4 3 3" xfId="6732" xr:uid="{00000000-0005-0000-0000-00002D350000}"/>
    <cellStyle name="Comma 2 8 3 4 4" xfId="9824" xr:uid="{00000000-0005-0000-0000-00002E350000}"/>
    <cellStyle name="Comma 2 8 3 4 5" xfId="5797" xr:uid="{00000000-0005-0000-0000-00002F350000}"/>
    <cellStyle name="Comma 2 8 3 5" xfId="1751" xr:uid="{00000000-0005-0000-0000-000030350000}"/>
    <cellStyle name="Comma 2 8 3 5 2" xfId="11046" xr:uid="{00000000-0005-0000-0000-000031350000}"/>
    <cellStyle name="Comma 2 8 3 5 3" xfId="7954" xr:uid="{00000000-0005-0000-0000-000032350000}"/>
    <cellStyle name="Comma 2 8 3 6" xfId="3281" xr:uid="{00000000-0005-0000-0000-000033350000}"/>
    <cellStyle name="Comma 2 8 3 6 2" xfId="12576" xr:uid="{00000000-0005-0000-0000-000034350000}"/>
    <cellStyle name="Comma 2 8 3 6 3" xfId="6392" xr:uid="{00000000-0005-0000-0000-000035350000}"/>
    <cellStyle name="Comma 2 8 3 7" xfId="9484" xr:uid="{00000000-0005-0000-0000-000036350000}"/>
    <cellStyle name="Comma 2 8 3 8" xfId="4862" xr:uid="{00000000-0005-0000-0000-000037350000}"/>
    <cellStyle name="Comma 2 8 4" xfId="262" xr:uid="{00000000-0005-0000-0000-000038350000}"/>
    <cellStyle name="Comma 2 8 4 2" xfId="873" xr:uid="{00000000-0005-0000-0000-000039350000}"/>
    <cellStyle name="Comma 2 8 4 2 2" xfId="1484" xr:uid="{00000000-0005-0000-0000-00003A350000}"/>
    <cellStyle name="Comma 2 8 4 2 2 2" xfId="3030" xr:uid="{00000000-0005-0000-0000-00003B350000}"/>
    <cellStyle name="Comma 2 8 4 2 2 2 2" xfId="12325" xr:uid="{00000000-0005-0000-0000-00003C350000}"/>
    <cellStyle name="Comma 2 8 4 2 2 2 3" xfId="9233" xr:uid="{00000000-0005-0000-0000-00003D350000}"/>
    <cellStyle name="Comma 2 8 4 2 2 3" xfId="4576" xr:uid="{00000000-0005-0000-0000-00003E350000}"/>
    <cellStyle name="Comma 2 8 4 2 2 3 2" xfId="13871" xr:uid="{00000000-0005-0000-0000-00003F350000}"/>
    <cellStyle name="Comma 2 8 4 2 2 3 3" xfId="7687" xr:uid="{00000000-0005-0000-0000-000040350000}"/>
    <cellStyle name="Comma 2 8 4 2 2 4" xfId="10779" xr:uid="{00000000-0005-0000-0000-000041350000}"/>
    <cellStyle name="Comma 2 8 4 2 2 5" xfId="6141" xr:uid="{00000000-0005-0000-0000-000042350000}"/>
    <cellStyle name="Comma 2 8 4 2 3" xfId="2095" xr:uid="{00000000-0005-0000-0000-000043350000}"/>
    <cellStyle name="Comma 2 8 4 2 3 2" xfId="11390" xr:uid="{00000000-0005-0000-0000-000044350000}"/>
    <cellStyle name="Comma 2 8 4 2 3 3" xfId="8298" xr:uid="{00000000-0005-0000-0000-000045350000}"/>
    <cellStyle name="Comma 2 8 4 2 4" xfId="3965" xr:uid="{00000000-0005-0000-0000-000046350000}"/>
    <cellStyle name="Comma 2 8 4 2 4 2" xfId="13260" xr:uid="{00000000-0005-0000-0000-000047350000}"/>
    <cellStyle name="Comma 2 8 4 2 4 3" xfId="7076" xr:uid="{00000000-0005-0000-0000-000048350000}"/>
    <cellStyle name="Comma 2 8 4 2 5" xfId="10168" xr:uid="{00000000-0005-0000-0000-000049350000}"/>
    <cellStyle name="Comma 2 8 4 2 6" xfId="5206" xr:uid="{00000000-0005-0000-0000-00004A350000}"/>
    <cellStyle name="Comma 2 8 4 3" xfId="1197" xr:uid="{00000000-0005-0000-0000-00004B350000}"/>
    <cellStyle name="Comma 2 8 4 3 2" xfId="2419" xr:uid="{00000000-0005-0000-0000-00004C350000}"/>
    <cellStyle name="Comma 2 8 4 3 2 2" xfId="11714" xr:uid="{00000000-0005-0000-0000-00004D350000}"/>
    <cellStyle name="Comma 2 8 4 3 2 3" xfId="8622" xr:uid="{00000000-0005-0000-0000-00004E350000}"/>
    <cellStyle name="Comma 2 8 4 3 3" xfId="4289" xr:uid="{00000000-0005-0000-0000-00004F350000}"/>
    <cellStyle name="Comma 2 8 4 3 3 2" xfId="13584" xr:uid="{00000000-0005-0000-0000-000050350000}"/>
    <cellStyle name="Comma 2 8 4 3 3 3" xfId="7400" xr:uid="{00000000-0005-0000-0000-000051350000}"/>
    <cellStyle name="Comma 2 8 4 3 4" xfId="10492" xr:uid="{00000000-0005-0000-0000-000052350000}"/>
    <cellStyle name="Comma 2 8 4 3 5" xfId="5530" xr:uid="{00000000-0005-0000-0000-000053350000}"/>
    <cellStyle name="Comma 2 8 4 4" xfId="440" xr:uid="{00000000-0005-0000-0000-000054350000}"/>
    <cellStyle name="Comma 2 8 4 4 2" xfId="2597" xr:uid="{00000000-0005-0000-0000-000055350000}"/>
    <cellStyle name="Comma 2 8 4 4 2 2" xfId="11892" xr:uid="{00000000-0005-0000-0000-000056350000}"/>
    <cellStyle name="Comma 2 8 4 4 2 3" xfId="8800" xr:uid="{00000000-0005-0000-0000-000057350000}"/>
    <cellStyle name="Comma 2 8 4 4 3" xfId="3532" xr:uid="{00000000-0005-0000-0000-000058350000}"/>
    <cellStyle name="Comma 2 8 4 4 3 2" xfId="12827" xr:uid="{00000000-0005-0000-0000-000059350000}"/>
    <cellStyle name="Comma 2 8 4 4 3 3" xfId="6643" xr:uid="{00000000-0005-0000-0000-00005A350000}"/>
    <cellStyle name="Comma 2 8 4 4 4" xfId="9735" xr:uid="{00000000-0005-0000-0000-00005B350000}"/>
    <cellStyle name="Comma 2 8 4 4 5" xfId="5708" xr:uid="{00000000-0005-0000-0000-00005C350000}"/>
    <cellStyle name="Comma 2 8 4 5" xfId="1662" xr:uid="{00000000-0005-0000-0000-00005D350000}"/>
    <cellStyle name="Comma 2 8 4 5 2" xfId="10957" xr:uid="{00000000-0005-0000-0000-00005E350000}"/>
    <cellStyle name="Comma 2 8 4 5 3" xfId="7865" xr:uid="{00000000-0005-0000-0000-00005F350000}"/>
    <cellStyle name="Comma 2 8 4 6" xfId="3354" xr:uid="{00000000-0005-0000-0000-000060350000}"/>
    <cellStyle name="Comma 2 8 4 6 2" xfId="12649" xr:uid="{00000000-0005-0000-0000-000061350000}"/>
    <cellStyle name="Comma 2 8 4 6 3" xfId="6465" xr:uid="{00000000-0005-0000-0000-000062350000}"/>
    <cellStyle name="Comma 2 8 4 7" xfId="9557" xr:uid="{00000000-0005-0000-0000-000063350000}"/>
    <cellStyle name="Comma 2 8 4 8" xfId="4773" xr:uid="{00000000-0005-0000-0000-000064350000}"/>
    <cellStyle name="Comma 2 8 5" xfId="100" xr:uid="{00000000-0005-0000-0000-000065350000}"/>
    <cellStyle name="Comma 2 8 5 2" xfId="711" xr:uid="{00000000-0005-0000-0000-000066350000}"/>
    <cellStyle name="Comma 2 8 5 2 2" xfId="1358" xr:uid="{00000000-0005-0000-0000-000067350000}"/>
    <cellStyle name="Comma 2 8 5 2 2 2" xfId="2868" xr:uid="{00000000-0005-0000-0000-000068350000}"/>
    <cellStyle name="Comma 2 8 5 2 2 2 2" xfId="12163" xr:uid="{00000000-0005-0000-0000-000069350000}"/>
    <cellStyle name="Comma 2 8 5 2 2 2 3" xfId="9071" xr:uid="{00000000-0005-0000-0000-00006A350000}"/>
    <cellStyle name="Comma 2 8 5 2 2 3" xfId="4450" xr:uid="{00000000-0005-0000-0000-00006B350000}"/>
    <cellStyle name="Comma 2 8 5 2 2 3 2" xfId="13745" xr:uid="{00000000-0005-0000-0000-00006C350000}"/>
    <cellStyle name="Comma 2 8 5 2 2 3 3" xfId="7561" xr:uid="{00000000-0005-0000-0000-00006D350000}"/>
    <cellStyle name="Comma 2 8 5 2 2 4" xfId="10653" xr:uid="{00000000-0005-0000-0000-00006E350000}"/>
    <cellStyle name="Comma 2 8 5 2 2 5" xfId="5979" xr:uid="{00000000-0005-0000-0000-00006F350000}"/>
    <cellStyle name="Comma 2 8 5 2 3" xfId="1933" xr:uid="{00000000-0005-0000-0000-000070350000}"/>
    <cellStyle name="Comma 2 8 5 2 3 2" xfId="11228" xr:uid="{00000000-0005-0000-0000-000071350000}"/>
    <cellStyle name="Comma 2 8 5 2 3 3" xfId="8136" xr:uid="{00000000-0005-0000-0000-000072350000}"/>
    <cellStyle name="Comma 2 8 5 2 4" xfId="3803" xr:uid="{00000000-0005-0000-0000-000073350000}"/>
    <cellStyle name="Comma 2 8 5 2 4 2" xfId="13098" xr:uid="{00000000-0005-0000-0000-000074350000}"/>
    <cellStyle name="Comma 2 8 5 2 4 3" xfId="6914" xr:uid="{00000000-0005-0000-0000-000075350000}"/>
    <cellStyle name="Comma 2 8 5 2 5" xfId="10006" xr:uid="{00000000-0005-0000-0000-000076350000}"/>
    <cellStyle name="Comma 2 8 5 2 6" xfId="5044" xr:uid="{00000000-0005-0000-0000-000077350000}"/>
    <cellStyle name="Comma 2 8 5 3" xfId="1035" xr:uid="{00000000-0005-0000-0000-000078350000}"/>
    <cellStyle name="Comma 2 8 5 3 2" xfId="2257" xr:uid="{00000000-0005-0000-0000-000079350000}"/>
    <cellStyle name="Comma 2 8 5 3 2 2" xfId="11552" xr:uid="{00000000-0005-0000-0000-00007A350000}"/>
    <cellStyle name="Comma 2 8 5 3 2 3" xfId="8460" xr:uid="{00000000-0005-0000-0000-00007B350000}"/>
    <cellStyle name="Comma 2 8 5 3 3" xfId="4127" xr:uid="{00000000-0005-0000-0000-00007C350000}"/>
    <cellStyle name="Comma 2 8 5 3 3 2" xfId="13422" xr:uid="{00000000-0005-0000-0000-00007D350000}"/>
    <cellStyle name="Comma 2 8 5 3 3 3" xfId="7238" xr:uid="{00000000-0005-0000-0000-00007E350000}"/>
    <cellStyle name="Comma 2 8 5 3 4" xfId="10330" xr:uid="{00000000-0005-0000-0000-00007F350000}"/>
    <cellStyle name="Comma 2 8 5 3 5" xfId="5368" xr:uid="{00000000-0005-0000-0000-000080350000}"/>
    <cellStyle name="Comma 2 8 5 4" xfId="604" xr:uid="{00000000-0005-0000-0000-000081350000}"/>
    <cellStyle name="Comma 2 8 5 4 2" xfId="2761" xr:uid="{00000000-0005-0000-0000-000082350000}"/>
    <cellStyle name="Comma 2 8 5 4 2 2" xfId="12056" xr:uid="{00000000-0005-0000-0000-000083350000}"/>
    <cellStyle name="Comma 2 8 5 4 2 3" xfId="8964" xr:uid="{00000000-0005-0000-0000-000084350000}"/>
    <cellStyle name="Comma 2 8 5 4 3" xfId="3696" xr:uid="{00000000-0005-0000-0000-000085350000}"/>
    <cellStyle name="Comma 2 8 5 4 3 2" xfId="12991" xr:uid="{00000000-0005-0000-0000-000086350000}"/>
    <cellStyle name="Comma 2 8 5 4 3 3" xfId="6807" xr:uid="{00000000-0005-0000-0000-000087350000}"/>
    <cellStyle name="Comma 2 8 5 4 4" xfId="9899" xr:uid="{00000000-0005-0000-0000-000088350000}"/>
    <cellStyle name="Comma 2 8 5 4 5" xfId="5872" xr:uid="{00000000-0005-0000-0000-000089350000}"/>
    <cellStyle name="Comma 2 8 5 5" xfId="1826" xr:uid="{00000000-0005-0000-0000-00008A350000}"/>
    <cellStyle name="Comma 2 8 5 5 2" xfId="11121" xr:uid="{00000000-0005-0000-0000-00008B350000}"/>
    <cellStyle name="Comma 2 8 5 5 3" xfId="8029" xr:uid="{00000000-0005-0000-0000-00008C350000}"/>
    <cellStyle name="Comma 2 8 5 6" xfId="3192" xr:uid="{00000000-0005-0000-0000-00008D350000}"/>
    <cellStyle name="Comma 2 8 5 6 2" xfId="12487" xr:uid="{00000000-0005-0000-0000-00008E350000}"/>
    <cellStyle name="Comma 2 8 5 6 3" xfId="6303" xr:uid="{00000000-0005-0000-0000-00008F350000}"/>
    <cellStyle name="Comma 2 8 5 7" xfId="9395" xr:uid="{00000000-0005-0000-0000-000090350000}"/>
    <cellStyle name="Comma 2 8 5 8" xfId="4937" xr:uid="{00000000-0005-0000-0000-000091350000}"/>
    <cellStyle name="Comma 2 8 6" xfId="637" xr:uid="{00000000-0005-0000-0000-000092350000}"/>
    <cellStyle name="Comma 2 8 6 2" xfId="1285" xr:uid="{00000000-0005-0000-0000-000093350000}"/>
    <cellStyle name="Comma 2 8 6 2 2" xfId="2794" xr:uid="{00000000-0005-0000-0000-000094350000}"/>
    <cellStyle name="Comma 2 8 6 2 2 2" xfId="12089" xr:uid="{00000000-0005-0000-0000-000095350000}"/>
    <cellStyle name="Comma 2 8 6 2 2 3" xfId="8997" xr:uid="{00000000-0005-0000-0000-000096350000}"/>
    <cellStyle name="Comma 2 8 6 2 3" xfId="4377" xr:uid="{00000000-0005-0000-0000-000097350000}"/>
    <cellStyle name="Comma 2 8 6 2 3 2" xfId="13672" xr:uid="{00000000-0005-0000-0000-000098350000}"/>
    <cellStyle name="Comma 2 8 6 2 3 3" xfId="7488" xr:uid="{00000000-0005-0000-0000-000099350000}"/>
    <cellStyle name="Comma 2 8 6 2 4" xfId="10580" xr:uid="{00000000-0005-0000-0000-00009A350000}"/>
    <cellStyle name="Comma 2 8 6 2 5" xfId="5905" xr:uid="{00000000-0005-0000-0000-00009B350000}"/>
    <cellStyle name="Comma 2 8 6 3" xfId="1859" xr:uid="{00000000-0005-0000-0000-00009C350000}"/>
    <cellStyle name="Comma 2 8 6 3 2" xfId="11154" xr:uid="{00000000-0005-0000-0000-00009D350000}"/>
    <cellStyle name="Comma 2 8 6 3 3" xfId="8062" xr:uid="{00000000-0005-0000-0000-00009E350000}"/>
    <cellStyle name="Comma 2 8 6 4" xfId="3729" xr:uid="{00000000-0005-0000-0000-00009F350000}"/>
    <cellStyle name="Comma 2 8 6 4 2" xfId="13024" xr:uid="{00000000-0005-0000-0000-0000A0350000}"/>
    <cellStyle name="Comma 2 8 6 4 3" xfId="6840" xr:uid="{00000000-0005-0000-0000-0000A1350000}"/>
    <cellStyle name="Comma 2 8 6 5" xfId="9932" xr:uid="{00000000-0005-0000-0000-0000A2350000}"/>
    <cellStyle name="Comma 2 8 6 6" xfId="4970" xr:uid="{00000000-0005-0000-0000-0000A3350000}"/>
    <cellStyle name="Comma 2 8 7" xfId="961" xr:uid="{00000000-0005-0000-0000-0000A4350000}"/>
    <cellStyle name="Comma 2 8 7 2" xfId="2183" xr:uid="{00000000-0005-0000-0000-0000A5350000}"/>
    <cellStyle name="Comma 2 8 7 2 2" xfId="11478" xr:uid="{00000000-0005-0000-0000-0000A6350000}"/>
    <cellStyle name="Comma 2 8 7 2 3" xfId="8386" xr:uid="{00000000-0005-0000-0000-0000A7350000}"/>
    <cellStyle name="Comma 2 8 7 3" xfId="4053" xr:uid="{00000000-0005-0000-0000-0000A8350000}"/>
    <cellStyle name="Comma 2 8 7 3 2" xfId="13348" xr:uid="{00000000-0005-0000-0000-0000A9350000}"/>
    <cellStyle name="Comma 2 8 7 3 3" xfId="7164" xr:uid="{00000000-0005-0000-0000-0000AA350000}"/>
    <cellStyle name="Comma 2 8 7 4" xfId="10256" xr:uid="{00000000-0005-0000-0000-0000AB350000}"/>
    <cellStyle name="Comma 2 8 7 5" xfId="5294" xr:uid="{00000000-0005-0000-0000-0000AC350000}"/>
    <cellStyle name="Comma 2 8 8" xfId="367" xr:uid="{00000000-0005-0000-0000-0000AD350000}"/>
    <cellStyle name="Comma 2 8 8 2" xfId="2524" xr:uid="{00000000-0005-0000-0000-0000AE350000}"/>
    <cellStyle name="Comma 2 8 8 2 2" xfId="11819" xr:uid="{00000000-0005-0000-0000-0000AF350000}"/>
    <cellStyle name="Comma 2 8 8 2 3" xfId="8727" xr:uid="{00000000-0005-0000-0000-0000B0350000}"/>
    <cellStyle name="Comma 2 8 8 3" xfId="3459" xr:uid="{00000000-0005-0000-0000-0000B1350000}"/>
    <cellStyle name="Comma 2 8 8 3 2" xfId="12754" xr:uid="{00000000-0005-0000-0000-0000B2350000}"/>
    <cellStyle name="Comma 2 8 8 3 3" xfId="6570" xr:uid="{00000000-0005-0000-0000-0000B3350000}"/>
    <cellStyle name="Comma 2 8 8 4" xfId="9662" xr:uid="{00000000-0005-0000-0000-0000B4350000}"/>
    <cellStyle name="Comma 2 8 8 5" xfId="5635" xr:uid="{00000000-0005-0000-0000-0000B5350000}"/>
    <cellStyle name="Comma 2 8 9" xfId="1589" xr:uid="{00000000-0005-0000-0000-0000B6350000}"/>
    <cellStyle name="Comma 2 8 9 2" xfId="10884" xr:uid="{00000000-0005-0000-0000-0000B7350000}"/>
    <cellStyle name="Comma 2 8 9 3" xfId="7792" xr:uid="{00000000-0005-0000-0000-0000B8350000}"/>
    <cellStyle name="Comma 2 9" xfId="45" xr:uid="{00000000-0005-0000-0000-0000B9350000}"/>
    <cellStyle name="Comma 2 9 10" xfId="9340" xr:uid="{00000000-0005-0000-0000-0000BA350000}"/>
    <cellStyle name="Comma 2 9 11" xfId="4682" xr:uid="{00000000-0005-0000-0000-0000BB350000}"/>
    <cellStyle name="Comma 2 9 2" xfId="171" xr:uid="{00000000-0005-0000-0000-0000BC350000}"/>
    <cellStyle name="Comma 2 9 2 2" xfId="782" xr:uid="{00000000-0005-0000-0000-0000BD350000}"/>
    <cellStyle name="Comma 2 9 2 2 2" xfId="1393" xr:uid="{00000000-0005-0000-0000-0000BE350000}"/>
    <cellStyle name="Comma 2 9 2 2 2 2" xfId="2939" xr:uid="{00000000-0005-0000-0000-0000BF350000}"/>
    <cellStyle name="Comma 2 9 2 2 2 2 2" xfId="12234" xr:uid="{00000000-0005-0000-0000-0000C0350000}"/>
    <cellStyle name="Comma 2 9 2 2 2 2 3" xfId="9142" xr:uid="{00000000-0005-0000-0000-0000C1350000}"/>
    <cellStyle name="Comma 2 9 2 2 2 3" xfId="4485" xr:uid="{00000000-0005-0000-0000-0000C2350000}"/>
    <cellStyle name="Comma 2 9 2 2 2 3 2" xfId="13780" xr:uid="{00000000-0005-0000-0000-0000C3350000}"/>
    <cellStyle name="Comma 2 9 2 2 2 3 3" xfId="7596" xr:uid="{00000000-0005-0000-0000-0000C4350000}"/>
    <cellStyle name="Comma 2 9 2 2 2 4" xfId="10688" xr:uid="{00000000-0005-0000-0000-0000C5350000}"/>
    <cellStyle name="Comma 2 9 2 2 2 5" xfId="6050" xr:uid="{00000000-0005-0000-0000-0000C6350000}"/>
    <cellStyle name="Comma 2 9 2 2 3" xfId="2004" xr:uid="{00000000-0005-0000-0000-0000C7350000}"/>
    <cellStyle name="Comma 2 9 2 2 3 2" xfId="11299" xr:uid="{00000000-0005-0000-0000-0000C8350000}"/>
    <cellStyle name="Comma 2 9 2 2 3 3" xfId="8207" xr:uid="{00000000-0005-0000-0000-0000C9350000}"/>
    <cellStyle name="Comma 2 9 2 2 4" xfId="3874" xr:uid="{00000000-0005-0000-0000-0000CA350000}"/>
    <cellStyle name="Comma 2 9 2 2 4 2" xfId="13169" xr:uid="{00000000-0005-0000-0000-0000CB350000}"/>
    <cellStyle name="Comma 2 9 2 2 4 3" xfId="6985" xr:uid="{00000000-0005-0000-0000-0000CC350000}"/>
    <cellStyle name="Comma 2 9 2 2 5" xfId="10077" xr:uid="{00000000-0005-0000-0000-0000CD350000}"/>
    <cellStyle name="Comma 2 9 2 2 6" xfId="5115" xr:uid="{00000000-0005-0000-0000-0000CE350000}"/>
    <cellStyle name="Comma 2 9 2 3" xfId="1106" xr:uid="{00000000-0005-0000-0000-0000CF350000}"/>
    <cellStyle name="Comma 2 9 2 3 2" xfId="2328" xr:uid="{00000000-0005-0000-0000-0000D0350000}"/>
    <cellStyle name="Comma 2 9 2 3 2 2" xfId="11623" xr:uid="{00000000-0005-0000-0000-0000D1350000}"/>
    <cellStyle name="Comma 2 9 2 3 2 3" xfId="8531" xr:uid="{00000000-0005-0000-0000-0000D2350000}"/>
    <cellStyle name="Comma 2 9 2 3 3" xfId="4198" xr:uid="{00000000-0005-0000-0000-0000D3350000}"/>
    <cellStyle name="Comma 2 9 2 3 3 2" xfId="13493" xr:uid="{00000000-0005-0000-0000-0000D4350000}"/>
    <cellStyle name="Comma 2 9 2 3 3 3" xfId="7309" xr:uid="{00000000-0005-0000-0000-0000D5350000}"/>
    <cellStyle name="Comma 2 9 2 3 4" xfId="10401" xr:uid="{00000000-0005-0000-0000-0000D6350000}"/>
    <cellStyle name="Comma 2 9 2 3 5" xfId="5439" xr:uid="{00000000-0005-0000-0000-0000D7350000}"/>
    <cellStyle name="Comma 2 9 2 4" xfId="511" xr:uid="{00000000-0005-0000-0000-0000D8350000}"/>
    <cellStyle name="Comma 2 9 2 4 2" xfId="2668" xr:uid="{00000000-0005-0000-0000-0000D9350000}"/>
    <cellStyle name="Comma 2 9 2 4 2 2" xfId="11963" xr:uid="{00000000-0005-0000-0000-0000DA350000}"/>
    <cellStyle name="Comma 2 9 2 4 2 3" xfId="8871" xr:uid="{00000000-0005-0000-0000-0000DB350000}"/>
    <cellStyle name="Comma 2 9 2 4 3" xfId="3603" xr:uid="{00000000-0005-0000-0000-0000DC350000}"/>
    <cellStyle name="Comma 2 9 2 4 3 2" xfId="12898" xr:uid="{00000000-0005-0000-0000-0000DD350000}"/>
    <cellStyle name="Comma 2 9 2 4 3 3" xfId="6714" xr:uid="{00000000-0005-0000-0000-0000DE350000}"/>
    <cellStyle name="Comma 2 9 2 4 4" xfId="9806" xr:uid="{00000000-0005-0000-0000-0000DF350000}"/>
    <cellStyle name="Comma 2 9 2 4 5" xfId="5779" xr:uid="{00000000-0005-0000-0000-0000E0350000}"/>
    <cellStyle name="Comma 2 9 2 5" xfId="1733" xr:uid="{00000000-0005-0000-0000-0000E1350000}"/>
    <cellStyle name="Comma 2 9 2 5 2" xfId="11028" xr:uid="{00000000-0005-0000-0000-0000E2350000}"/>
    <cellStyle name="Comma 2 9 2 5 3" xfId="7936" xr:uid="{00000000-0005-0000-0000-0000E3350000}"/>
    <cellStyle name="Comma 2 9 2 6" xfId="3263" xr:uid="{00000000-0005-0000-0000-0000E4350000}"/>
    <cellStyle name="Comma 2 9 2 6 2" xfId="12558" xr:uid="{00000000-0005-0000-0000-0000E5350000}"/>
    <cellStyle name="Comma 2 9 2 6 3" xfId="6374" xr:uid="{00000000-0005-0000-0000-0000E6350000}"/>
    <cellStyle name="Comma 2 9 2 7" xfId="9466" xr:uid="{00000000-0005-0000-0000-0000E7350000}"/>
    <cellStyle name="Comma 2 9 2 8" xfId="4844" xr:uid="{00000000-0005-0000-0000-0000E8350000}"/>
    <cellStyle name="Comma 2 9 3" xfId="244" xr:uid="{00000000-0005-0000-0000-0000E9350000}"/>
    <cellStyle name="Comma 2 9 3 2" xfId="855" xr:uid="{00000000-0005-0000-0000-0000EA350000}"/>
    <cellStyle name="Comma 2 9 3 2 2" xfId="1466" xr:uid="{00000000-0005-0000-0000-0000EB350000}"/>
    <cellStyle name="Comma 2 9 3 2 2 2" xfId="3012" xr:uid="{00000000-0005-0000-0000-0000EC350000}"/>
    <cellStyle name="Comma 2 9 3 2 2 2 2" xfId="12307" xr:uid="{00000000-0005-0000-0000-0000ED350000}"/>
    <cellStyle name="Comma 2 9 3 2 2 2 3" xfId="9215" xr:uid="{00000000-0005-0000-0000-0000EE350000}"/>
    <cellStyle name="Comma 2 9 3 2 2 3" xfId="4558" xr:uid="{00000000-0005-0000-0000-0000EF350000}"/>
    <cellStyle name="Comma 2 9 3 2 2 3 2" xfId="13853" xr:uid="{00000000-0005-0000-0000-0000F0350000}"/>
    <cellStyle name="Comma 2 9 3 2 2 3 3" xfId="7669" xr:uid="{00000000-0005-0000-0000-0000F1350000}"/>
    <cellStyle name="Comma 2 9 3 2 2 4" xfId="10761" xr:uid="{00000000-0005-0000-0000-0000F2350000}"/>
    <cellStyle name="Comma 2 9 3 2 2 5" xfId="6123" xr:uid="{00000000-0005-0000-0000-0000F3350000}"/>
    <cellStyle name="Comma 2 9 3 2 3" xfId="2077" xr:uid="{00000000-0005-0000-0000-0000F4350000}"/>
    <cellStyle name="Comma 2 9 3 2 3 2" xfId="11372" xr:uid="{00000000-0005-0000-0000-0000F5350000}"/>
    <cellStyle name="Comma 2 9 3 2 3 3" xfId="8280" xr:uid="{00000000-0005-0000-0000-0000F6350000}"/>
    <cellStyle name="Comma 2 9 3 2 4" xfId="3947" xr:uid="{00000000-0005-0000-0000-0000F7350000}"/>
    <cellStyle name="Comma 2 9 3 2 4 2" xfId="13242" xr:uid="{00000000-0005-0000-0000-0000F8350000}"/>
    <cellStyle name="Comma 2 9 3 2 4 3" xfId="7058" xr:uid="{00000000-0005-0000-0000-0000F9350000}"/>
    <cellStyle name="Comma 2 9 3 2 5" xfId="10150" xr:uid="{00000000-0005-0000-0000-0000FA350000}"/>
    <cellStyle name="Comma 2 9 3 2 6" xfId="5188" xr:uid="{00000000-0005-0000-0000-0000FB350000}"/>
    <cellStyle name="Comma 2 9 3 3" xfId="1179" xr:uid="{00000000-0005-0000-0000-0000FC350000}"/>
    <cellStyle name="Comma 2 9 3 3 2" xfId="2401" xr:uid="{00000000-0005-0000-0000-0000FD350000}"/>
    <cellStyle name="Comma 2 9 3 3 2 2" xfId="11696" xr:uid="{00000000-0005-0000-0000-0000FE350000}"/>
    <cellStyle name="Comma 2 9 3 3 2 3" xfId="8604" xr:uid="{00000000-0005-0000-0000-0000FF350000}"/>
    <cellStyle name="Comma 2 9 3 3 3" xfId="4271" xr:uid="{00000000-0005-0000-0000-000000360000}"/>
    <cellStyle name="Comma 2 9 3 3 3 2" xfId="13566" xr:uid="{00000000-0005-0000-0000-000001360000}"/>
    <cellStyle name="Comma 2 9 3 3 3 3" xfId="7382" xr:uid="{00000000-0005-0000-0000-000002360000}"/>
    <cellStyle name="Comma 2 9 3 3 4" xfId="10474" xr:uid="{00000000-0005-0000-0000-000003360000}"/>
    <cellStyle name="Comma 2 9 3 3 5" xfId="5512" xr:uid="{00000000-0005-0000-0000-000004360000}"/>
    <cellStyle name="Comma 2 9 3 4" xfId="422" xr:uid="{00000000-0005-0000-0000-000005360000}"/>
    <cellStyle name="Comma 2 9 3 4 2" xfId="2579" xr:uid="{00000000-0005-0000-0000-000006360000}"/>
    <cellStyle name="Comma 2 9 3 4 2 2" xfId="11874" xr:uid="{00000000-0005-0000-0000-000007360000}"/>
    <cellStyle name="Comma 2 9 3 4 2 3" xfId="8782" xr:uid="{00000000-0005-0000-0000-000008360000}"/>
    <cellStyle name="Comma 2 9 3 4 3" xfId="3514" xr:uid="{00000000-0005-0000-0000-000009360000}"/>
    <cellStyle name="Comma 2 9 3 4 3 2" xfId="12809" xr:uid="{00000000-0005-0000-0000-00000A360000}"/>
    <cellStyle name="Comma 2 9 3 4 3 3" xfId="6625" xr:uid="{00000000-0005-0000-0000-00000B360000}"/>
    <cellStyle name="Comma 2 9 3 4 4" xfId="9717" xr:uid="{00000000-0005-0000-0000-00000C360000}"/>
    <cellStyle name="Comma 2 9 3 4 5" xfId="5690" xr:uid="{00000000-0005-0000-0000-00000D360000}"/>
    <cellStyle name="Comma 2 9 3 5" xfId="1644" xr:uid="{00000000-0005-0000-0000-00000E360000}"/>
    <cellStyle name="Comma 2 9 3 5 2" xfId="10939" xr:uid="{00000000-0005-0000-0000-00000F360000}"/>
    <cellStyle name="Comma 2 9 3 5 3" xfId="7847" xr:uid="{00000000-0005-0000-0000-000010360000}"/>
    <cellStyle name="Comma 2 9 3 6" xfId="3336" xr:uid="{00000000-0005-0000-0000-000011360000}"/>
    <cellStyle name="Comma 2 9 3 6 2" xfId="12631" xr:uid="{00000000-0005-0000-0000-000012360000}"/>
    <cellStyle name="Comma 2 9 3 6 3" xfId="6447" xr:uid="{00000000-0005-0000-0000-000013360000}"/>
    <cellStyle name="Comma 2 9 3 7" xfId="9539" xr:uid="{00000000-0005-0000-0000-000014360000}"/>
    <cellStyle name="Comma 2 9 3 8" xfId="4755" xr:uid="{00000000-0005-0000-0000-000015360000}"/>
    <cellStyle name="Comma 2 9 4" xfId="82" xr:uid="{00000000-0005-0000-0000-000016360000}"/>
    <cellStyle name="Comma 2 9 4 2" xfId="1017" xr:uid="{00000000-0005-0000-0000-000017360000}"/>
    <cellStyle name="Comma 2 9 4 2 2" xfId="2239" xr:uid="{00000000-0005-0000-0000-000018360000}"/>
    <cellStyle name="Comma 2 9 4 2 2 2" xfId="11534" xr:uid="{00000000-0005-0000-0000-000019360000}"/>
    <cellStyle name="Comma 2 9 4 2 2 3" xfId="8442" xr:uid="{00000000-0005-0000-0000-00001A360000}"/>
    <cellStyle name="Comma 2 9 4 2 3" xfId="4109" xr:uid="{00000000-0005-0000-0000-00001B360000}"/>
    <cellStyle name="Comma 2 9 4 2 3 2" xfId="13404" xr:uid="{00000000-0005-0000-0000-00001C360000}"/>
    <cellStyle name="Comma 2 9 4 2 3 3" xfId="7220" xr:uid="{00000000-0005-0000-0000-00001D360000}"/>
    <cellStyle name="Comma 2 9 4 2 4" xfId="10312" xr:uid="{00000000-0005-0000-0000-00001E360000}"/>
    <cellStyle name="Comma 2 9 4 2 5" xfId="5350" xr:uid="{00000000-0005-0000-0000-00001F360000}"/>
    <cellStyle name="Comma 2 9 4 3" xfId="693" xr:uid="{00000000-0005-0000-0000-000020360000}"/>
    <cellStyle name="Comma 2 9 4 3 2" xfId="2850" xr:uid="{00000000-0005-0000-0000-000021360000}"/>
    <cellStyle name="Comma 2 9 4 3 2 2" xfId="12145" xr:uid="{00000000-0005-0000-0000-000022360000}"/>
    <cellStyle name="Comma 2 9 4 3 2 3" xfId="9053" xr:uid="{00000000-0005-0000-0000-000023360000}"/>
    <cellStyle name="Comma 2 9 4 3 3" xfId="3785" xr:uid="{00000000-0005-0000-0000-000024360000}"/>
    <cellStyle name="Comma 2 9 4 3 3 2" xfId="13080" xr:uid="{00000000-0005-0000-0000-000025360000}"/>
    <cellStyle name="Comma 2 9 4 3 3 3" xfId="6896" xr:uid="{00000000-0005-0000-0000-000026360000}"/>
    <cellStyle name="Comma 2 9 4 3 4" xfId="9988" xr:uid="{00000000-0005-0000-0000-000027360000}"/>
    <cellStyle name="Comma 2 9 4 3 5" xfId="5961" xr:uid="{00000000-0005-0000-0000-000028360000}"/>
    <cellStyle name="Comma 2 9 4 4" xfId="1915" xr:uid="{00000000-0005-0000-0000-000029360000}"/>
    <cellStyle name="Comma 2 9 4 4 2" xfId="11210" xr:uid="{00000000-0005-0000-0000-00002A360000}"/>
    <cellStyle name="Comma 2 9 4 4 3" xfId="8118" xr:uid="{00000000-0005-0000-0000-00002B360000}"/>
    <cellStyle name="Comma 2 9 4 5" xfId="3174" xr:uid="{00000000-0005-0000-0000-00002C360000}"/>
    <cellStyle name="Comma 2 9 4 5 2" xfId="12469" xr:uid="{00000000-0005-0000-0000-00002D360000}"/>
    <cellStyle name="Comma 2 9 4 5 3" xfId="6285" xr:uid="{00000000-0005-0000-0000-00002E360000}"/>
    <cellStyle name="Comma 2 9 4 6" xfId="9377" xr:uid="{00000000-0005-0000-0000-00002F360000}"/>
    <cellStyle name="Comma 2 9 4 7" xfId="5026" xr:uid="{00000000-0005-0000-0000-000030360000}"/>
    <cellStyle name="Comma 2 9 5" xfId="656" xr:uid="{00000000-0005-0000-0000-000031360000}"/>
    <cellStyle name="Comma 2 9 5 2" xfId="1304" xr:uid="{00000000-0005-0000-0000-000032360000}"/>
    <cellStyle name="Comma 2 9 5 2 2" xfId="2813" xr:uid="{00000000-0005-0000-0000-000033360000}"/>
    <cellStyle name="Comma 2 9 5 2 2 2" xfId="12108" xr:uid="{00000000-0005-0000-0000-000034360000}"/>
    <cellStyle name="Comma 2 9 5 2 2 3" xfId="9016" xr:uid="{00000000-0005-0000-0000-000035360000}"/>
    <cellStyle name="Comma 2 9 5 2 3" xfId="4396" xr:uid="{00000000-0005-0000-0000-000036360000}"/>
    <cellStyle name="Comma 2 9 5 2 3 2" xfId="13691" xr:uid="{00000000-0005-0000-0000-000037360000}"/>
    <cellStyle name="Comma 2 9 5 2 3 3" xfId="7507" xr:uid="{00000000-0005-0000-0000-000038360000}"/>
    <cellStyle name="Comma 2 9 5 2 4" xfId="10599" xr:uid="{00000000-0005-0000-0000-000039360000}"/>
    <cellStyle name="Comma 2 9 5 2 5" xfId="5924" xr:uid="{00000000-0005-0000-0000-00003A360000}"/>
    <cellStyle name="Comma 2 9 5 3" xfId="1878" xr:uid="{00000000-0005-0000-0000-00003B360000}"/>
    <cellStyle name="Comma 2 9 5 3 2" xfId="11173" xr:uid="{00000000-0005-0000-0000-00003C360000}"/>
    <cellStyle name="Comma 2 9 5 3 3" xfId="8081" xr:uid="{00000000-0005-0000-0000-00003D360000}"/>
    <cellStyle name="Comma 2 9 5 4" xfId="3748" xr:uid="{00000000-0005-0000-0000-00003E360000}"/>
    <cellStyle name="Comma 2 9 5 4 2" xfId="13043" xr:uid="{00000000-0005-0000-0000-00003F360000}"/>
    <cellStyle name="Comma 2 9 5 4 3" xfId="6859" xr:uid="{00000000-0005-0000-0000-000040360000}"/>
    <cellStyle name="Comma 2 9 5 5" xfId="9951" xr:uid="{00000000-0005-0000-0000-000041360000}"/>
    <cellStyle name="Comma 2 9 5 6" xfId="4989" xr:uid="{00000000-0005-0000-0000-000042360000}"/>
    <cellStyle name="Comma 2 9 6" xfId="980" xr:uid="{00000000-0005-0000-0000-000043360000}"/>
    <cellStyle name="Comma 2 9 6 2" xfId="2202" xr:uid="{00000000-0005-0000-0000-000044360000}"/>
    <cellStyle name="Comma 2 9 6 2 2" xfId="11497" xr:uid="{00000000-0005-0000-0000-000045360000}"/>
    <cellStyle name="Comma 2 9 6 2 3" xfId="8405" xr:uid="{00000000-0005-0000-0000-000046360000}"/>
    <cellStyle name="Comma 2 9 6 3" xfId="4072" xr:uid="{00000000-0005-0000-0000-000047360000}"/>
    <cellStyle name="Comma 2 9 6 3 2" xfId="13367" xr:uid="{00000000-0005-0000-0000-000048360000}"/>
    <cellStyle name="Comma 2 9 6 3 3" xfId="7183" xr:uid="{00000000-0005-0000-0000-000049360000}"/>
    <cellStyle name="Comma 2 9 6 4" xfId="10275" xr:uid="{00000000-0005-0000-0000-00004A360000}"/>
    <cellStyle name="Comma 2 9 6 5" xfId="5313" xr:uid="{00000000-0005-0000-0000-00004B360000}"/>
    <cellStyle name="Comma 2 9 7" xfId="349" xr:uid="{00000000-0005-0000-0000-00004C360000}"/>
    <cellStyle name="Comma 2 9 7 2" xfId="2506" xr:uid="{00000000-0005-0000-0000-00004D360000}"/>
    <cellStyle name="Comma 2 9 7 2 2" xfId="11801" xr:uid="{00000000-0005-0000-0000-00004E360000}"/>
    <cellStyle name="Comma 2 9 7 2 3" xfId="8709" xr:uid="{00000000-0005-0000-0000-00004F360000}"/>
    <cellStyle name="Comma 2 9 7 3" xfId="3441" xr:uid="{00000000-0005-0000-0000-000050360000}"/>
    <cellStyle name="Comma 2 9 7 3 2" xfId="12736" xr:uid="{00000000-0005-0000-0000-000051360000}"/>
    <cellStyle name="Comma 2 9 7 3 3" xfId="6552" xr:uid="{00000000-0005-0000-0000-000052360000}"/>
    <cellStyle name="Comma 2 9 7 4" xfId="9644" xr:uid="{00000000-0005-0000-0000-000053360000}"/>
    <cellStyle name="Comma 2 9 7 5" xfId="5617" xr:uid="{00000000-0005-0000-0000-000054360000}"/>
    <cellStyle name="Comma 2 9 8" xfId="1571" xr:uid="{00000000-0005-0000-0000-000055360000}"/>
    <cellStyle name="Comma 2 9 8 2" xfId="10866" xr:uid="{00000000-0005-0000-0000-000056360000}"/>
    <cellStyle name="Comma 2 9 8 3" xfId="7774" xr:uid="{00000000-0005-0000-0000-000057360000}"/>
    <cellStyle name="Comma 2 9 9" xfId="3137" xr:uid="{00000000-0005-0000-0000-000058360000}"/>
    <cellStyle name="Comma 2 9 9 2" xfId="12432" xr:uid="{00000000-0005-0000-0000-000059360000}"/>
    <cellStyle name="Comma 2 9 9 3" xfId="6248" xr:uid="{00000000-0005-0000-0000-00005A360000}"/>
    <cellStyle name="Currency 2" xfId="4649" xr:uid="{00000000-0005-0000-0000-00005B360000}"/>
    <cellStyle name="Currency 3" xfId="4648" xr:uid="{00000000-0005-0000-0000-00005C360000}"/>
    <cellStyle name="Currency 3 2" xfId="13942" xr:uid="{00000000-0005-0000-0000-00005D360000}"/>
    <cellStyle name="Currency 3 3" xfId="13943" xr:uid="{00000000-0005-0000-0000-00005E360000}"/>
    <cellStyle name="kolona A" xfId="4650" xr:uid="{00000000-0005-0000-0000-000060360000}"/>
    <cellStyle name="kolona B" xfId="4651" xr:uid="{00000000-0005-0000-0000-000061360000}"/>
    <cellStyle name="kolona C" xfId="4652" xr:uid="{00000000-0005-0000-0000-000062360000}"/>
    <cellStyle name="kolona E" xfId="4653" xr:uid="{00000000-0005-0000-0000-000063360000}"/>
    <cellStyle name="kolona F" xfId="4654" xr:uid="{00000000-0005-0000-0000-000064360000}"/>
    <cellStyle name="kolona G" xfId="4655" xr:uid="{00000000-0005-0000-0000-000065360000}"/>
    <cellStyle name="kolona H" xfId="4656" xr:uid="{00000000-0005-0000-0000-000066360000}"/>
    <cellStyle name="NASLOV STAVKE" xfId="1" xr:uid="{00000000-0005-0000-0000-000067360000}"/>
    <cellStyle name="Normal 2" xfId="5" xr:uid="{00000000-0005-0000-0000-000069360000}"/>
    <cellStyle name="Normal 2 2" xfId="4657" xr:uid="{00000000-0005-0000-0000-00006A360000}"/>
    <cellStyle name="Normal 3" xfId="6" xr:uid="{00000000-0005-0000-0000-00006B360000}"/>
    <cellStyle name="Normal 3 2" xfId="8" xr:uid="{00000000-0005-0000-0000-00006C360000}"/>
    <cellStyle name="Normal 3 3" xfId="4658" xr:uid="{00000000-0005-0000-0000-00006D360000}"/>
    <cellStyle name="Normal 3 4" xfId="13946" xr:uid="{C0955C5C-5ED2-4129-994B-2916F1DD0642}"/>
    <cellStyle name="Normal 4" xfId="4659" xr:uid="{00000000-0005-0000-0000-00006E360000}"/>
    <cellStyle name="Normal 5" xfId="4646" xr:uid="{00000000-0005-0000-0000-00006F360000}"/>
    <cellStyle name="Normal 5 2" xfId="13941" xr:uid="{00000000-0005-0000-0000-000070360000}"/>
    <cellStyle name="Normal 5 3" xfId="13944" xr:uid="{00000000-0005-0000-0000-000071360000}"/>
    <cellStyle name="Normal1" xfId="4660" xr:uid="{00000000-0005-0000-0000-000072360000}"/>
    <cellStyle name="Normale_Foglio1" xfId="4661" xr:uid="{00000000-0005-0000-0000-000073360000}"/>
    <cellStyle name="Normalno" xfId="0" builtinId="0"/>
    <cellStyle name="Normalno 2" xfId="13945" xr:uid="{0E07E4B2-1226-4910-B720-86EAA4051F20}"/>
    <cellStyle name="Obično_KauflandRI" xfId="4662" xr:uid="{00000000-0005-0000-0000-000074360000}"/>
    <cellStyle name="POGLAVLJE" xfId="3" xr:uid="{00000000-0005-0000-0000-000075360000}"/>
    <cellStyle name="Standard_Tabelle1" xfId="4663" xr:uid="{00000000-0005-0000-0000-000076360000}"/>
    <cellStyle name="Style 1" xfId="4664" xr:uid="{00000000-0005-0000-0000-000077360000}"/>
    <cellStyle name="TEKST STAVKE" xfId="2" xr:uid="{00000000-0005-0000-0000-000078360000}"/>
    <cellStyle name="TEKST STAVKE Underline" xfId="4" xr:uid="{00000000-0005-0000-0000-000079360000}"/>
  </cellStyles>
  <dxfs count="92">
    <dxf>
      <font>
        <color theme="0" tint="-0.14996795556505021"/>
      </font>
    </dxf>
    <dxf>
      <font>
        <color theme="0" tint="-0.14996795556505021"/>
      </font>
    </dxf>
    <dxf>
      <font>
        <color theme="0"/>
      </font>
    </dxf>
    <dxf>
      <font>
        <color theme="0"/>
      </font>
    </dxf>
    <dxf>
      <font>
        <color theme="0" tint="-0.14996795556505021"/>
      </font>
    </dxf>
    <dxf>
      <font>
        <color theme="0"/>
      </font>
    </dxf>
    <dxf>
      <font>
        <color theme="0"/>
      </font>
    </dxf>
    <dxf>
      <font>
        <color theme="0" tint="-0.14996795556505021"/>
      </font>
    </dxf>
    <dxf>
      <font>
        <color theme="0"/>
      </font>
    </dxf>
    <dxf>
      <font>
        <color theme="0"/>
      </font>
    </dxf>
    <dxf>
      <font>
        <color theme="0" tint="-0.14996795556505021"/>
      </font>
    </dxf>
    <dxf>
      <font>
        <color theme="0" tint="-0.14996795556505021"/>
      </font>
    </dxf>
    <dxf>
      <font>
        <color theme="0" tint="-0.14996795556505021"/>
      </font>
    </dxf>
    <dxf>
      <font>
        <color theme="0"/>
      </font>
    </dxf>
    <dxf>
      <font>
        <color theme="0" tint="-0.14996795556505021"/>
      </font>
    </dxf>
    <dxf>
      <font>
        <color theme="0" tint="-0.14996795556505021"/>
      </font>
    </dxf>
    <dxf>
      <font>
        <color theme="0"/>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rojekti\EUROKON\2016\Mrtvana%20Babin%20Potok\GLAVNI%20PROJEKT-stari%20zakoni\1%20Arhitektura%20i%20Statika\Arh%20Mrtva&#269;nica%20G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Josipa\_AS_in&#382;enjering\2017\U%20IZRADI\078-07-2017-Mrtvacnica\Idejno_rjesenje\1%20TEKSTUALNI%20DIO\Idejno%20rje&#353;enje%20-%20RADN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ci"/>
      <sheetName val="Radni"/>
      <sheetName val="Korice"/>
      <sheetName val="Sadržaj"/>
      <sheetName val="Gen. sadrzaj"/>
      <sheetName val="RjProj (2)"/>
      <sheetName val="RjProj"/>
      <sheetName val="RjPrilog"/>
      <sheetName val="IzjOUskl"/>
      <sheetName val="TehOpis"/>
      <sheetName val="IskPov"/>
      <sheetName val="ProcTro"/>
      <sheetName val="KKvalPro"/>
      <sheetName val="ArhNac"/>
      <sheetName val="Zadnja"/>
    </sheetNames>
    <sheetDataSet>
      <sheetData sheetId="0" refreshError="1">
        <row r="2">
          <cell r="D2" t="str">
            <v>EUROKON d.o.o.</v>
          </cell>
        </row>
        <row r="3">
          <cell r="D3" t="str">
            <v>za projektiranje, građenje i nadzor</v>
          </cell>
        </row>
        <row r="4">
          <cell r="D4" t="str">
            <v>Otočac, Kralja Zvonimira 113/A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ci"/>
      <sheetName val="Radni"/>
      <sheetName val="Korice"/>
      <sheetName val="Sadržaj"/>
      <sheetName val="GenSad"/>
      <sheetName val="RjPrilog"/>
      <sheetName val="TehOpis"/>
      <sheetName val="IskPov"/>
      <sheetName val="ProcTro"/>
      <sheetName val="ArhNac"/>
      <sheetName val="Zadnja"/>
    </sheetNames>
    <sheetDataSet>
      <sheetData sheetId="0">
        <row r="21">
          <cell r="D21" t="str">
            <v>GRAĐEVINA JAVNE NAMJENE-MRTVAČNICA</v>
          </cell>
        </row>
        <row r="27">
          <cell r="D27" t="str">
            <v>AS_1405</v>
          </cell>
        </row>
        <row r="28">
          <cell r="D28" t="str">
            <v>078-07-2017</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D321-7043-45F5-8FD6-66E15272B2CB}">
  <dimension ref="A1:I213"/>
  <sheetViews>
    <sheetView view="pageLayout" topLeftCell="A214" zoomScaleNormal="100" workbookViewId="0">
      <selection activeCell="A92" sqref="A92"/>
    </sheetView>
  </sheetViews>
  <sheetFormatPr defaultRowHeight="15"/>
  <cols>
    <col min="1" max="1" width="87" style="212" customWidth="1"/>
    <col min="2" max="256" width="9.140625" style="212"/>
    <col min="257" max="257" width="87" style="212" customWidth="1"/>
    <col min="258" max="512" width="9.140625" style="212"/>
    <col min="513" max="513" width="87" style="212" customWidth="1"/>
    <col min="514" max="768" width="9.140625" style="212"/>
    <col min="769" max="769" width="87" style="212" customWidth="1"/>
    <col min="770" max="1024" width="9.140625" style="212"/>
    <col min="1025" max="1025" width="87" style="212" customWidth="1"/>
    <col min="1026" max="1280" width="9.140625" style="212"/>
    <col min="1281" max="1281" width="87" style="212" customWidth="1"/>
    <col min="1282" max="1536" width="9.140625" style="212"/>
    <col min="1537" max="1537" width="87" style="212" customWidth="1"/>
    <col min="1538" max="1792" width="9.140625" style="212"/>
    <col min="1793" max="1793" width="87" style="212" customWidth="1"/>
    <col min="1794" max="2048" width="9.140625" style="212"/>
    <col min="2049" max="2049" width="87" style="212" customWidth="1"/>
    <col min="2050" max="2304" width="9.140625" style="212"/>
    <col min="2305" max="2305" width="87" style="212" customWidth="1"/>
    <col min="2306" max="2560" width="9.140625" style="212"/>
    <col min="2561" max="2561" width="87" style="212" customWidth="1"/>
    <col min="2562" max="2816" width="9.140625" style="212"/>
    <col min="2817" max="2817" width="87" style="212" customWidth="1"/>
    <col min="2818" max="3072" width="9.140625" style="212"/>
    <col min="3073" max="3073" width="87" style="212" customWidth="1"/>
    <col min="3074" max="3328" width="9.140625" style="212"/>
    <col min="3329" max="3329" width="87" style="212" customWidth="1"/>
    <col min="3330" max="3584" width="9.140625" style="212"/>
    <col min="3585" max="3585" width="87" style="212" customWidth="1"/>
    <col min="3586" max="3840" width="9.140625" style="212"/>
    <col min="3841" max="3841" width="87" style="212" customWidth="1"/>
    <col min="3842" max="4096" width="9.140625" style="212"/>
    <col min="4097" max="4097" width="87" style="212" customWidth="1"/>
    <col min="4098" max="4352" width="9.140625" style="212"/>
    <col min="4353" max="4353" width="87" style="212" customWidth="1"/>
    <col min="4354" max="4608" width="9.140625" style="212"/>
    <col min="4609" max="4609" width="87" style="212" customWidth="1"/>
    <col min="4610" max="4864" width="9.140625" style="212"/>
    <col min="4865" max="4865" width="87" style="212" customWidth="1"/>
    <col min="4866" max="5120" width="9.140625" style="212"/>
    <col min="5121" max="5121" width="87" style="212" customWidth="1"/>
    <col min="5122" max="5376" width="9.140625" style="212"/>
    <col min="5377" max="5377" width="87" style="212" customWidth="1"/>
    <col min="5378" max="5632" width="9.140625" style="212"/>
    <col min="5633" max="5633" width="87" style="212" customWidth="1"/>
    <col min="5634" max="5888" width="9.140625" style="212"/>
    <col min="5889" max="5889" width="87" style="212" customWidth="1"/>
    <col min="5890" max="6144" width="9.140625" style="212"/>
    <col min="6145" max="6145" width="87" style="212" customWidth="1"/>
    <col min="6146" max="6400" width="9.140625" style="212"/>
    <col min="6401" max="6401" width="87" style="212" customWidth="1"/>
    <col min="6402" max="6656" width="9.140625" style="212"/>
    <col min="6657" max="6657" width="87" style="212" customWidth="1"/>
    <col min="6658" max="6912" width="9.140625" style="212"/>
    <col min="6913" max="6913" width="87" style="212" customWidth="1"/>
    <col min="6914" max="7168" width="9.140625" style="212"/>
    <col min="7169" max="7169" width="87" style="212" customWidth="1"/>
    <col min="7170" max="7424" width="9.140625" style="212"/>
    <col min="7425" max="7425" width="87" style="212" customWidth="1"/>
    <col min="7426" max="7680" width="9.140625" style="212"/>
    <col min="7681" max="7681" width="87" style="212" customWidth="1"/>
    <col min="7682" max="7936" width="9.140625" style="212"/>
    <col min="7937" max="7937" width="87" style="212" customWidth="1"/>
    <col min="7938" max="8192" width="9.140625" style="212"/>
    <col min="8193" max="8193" width="87" style="212" customWidth="1"/>
    <col min="8194" max="8448" width="9.140625" style="212"/>
    <col min="8449" max="8449" width="87" style="212" customWidth="1"/>
    <col min="8450" max="8704" width="9.140625" style="212"/>
    <col min="8705" max="8705" width="87" style="212" customWidth="1"/>
    <col min="8706" max="8960" width="9.140625" style="212"/>
    <col min="8961" max="8961" width="87" style="212" customWidth="1"/>
    <col min="8962" max="9216" width="9.140625" style="212"/>
    <col min="9217" max="9217" width="87" style="212" customWidth="1"/>
    <col min="9218" max="9472" width="9.140625" style="212"/>
    <col min="9473" max="9473" width="87" style="212" customWidth="1"/>
    <col min="9474" max="9728" width="9.140625" style="212"/>
    <col min="9729" max="9729" width="87" style="212" customWidth="1"/>
    <col min="9730" max="9984" width="9.140625" style="212"/>
    <col min="9985" max="9985" width="87" style="212" customWidth="1"/>
    <col min="9986" max="10240" width="9.140625" style="212"/>
    <col min="10241" max="10241" width="87" style="212" customWidth="1"/>
    <col min="10242" max="10496" width="9.140625" style="212"/>
    <col min="10497" max="10497" width="87" style="212" customWidth="1"/>
    <col min="10498" max="10752" width="9.140625" style="212"/>
    <col min="10753" max="10753" width="87" style="212" customWidth="1"/>
    <col min="10754" max="11008" width="9.140625" style="212"/>
    <col min="11009" max="11009" width="87" style="212" customWidth="1"/>
    <col min="11010" max="11264" width="9.140625" style="212"/>
    <col min="11265" max="11265" width="87" style="212" customWidth="1"/>
    <col min="11266" max="11520" width="9.140625" style="212"/>
    <col min="11521" max="11521" width="87" style="212" customWidth="1"/>
    <col min="11522" max="11776" width="9.140625" style="212"/>
    <col min="11777" max="11777" width="87" style="212" customWidth="1"/>
    <col min="11778" max="12032" width="9.140625" style="212"/>
    <col min="12033" max="12033" width="87" style="212" customWidth="1"/>
    <col min="12034" max="12288" width="9.140625" style="212"/>
    <col min="12289" max="12289" width="87" style="212" customWidth="1"/>
    <col min="12290" max="12544" width="9.140625" style="212"/>
    <col min="12545" max="12545" width="87" style="212" customWidth="1"/>
    <col min="12546" max="12800" width="9.140625" style="212"/>
    <col min="12801" max="12801" width="87" style="212" customWidth="1"/>
    <col min="12802" max="13056" width="9.140625" style="212"/>
    <col min="13057" max="13057" width="87" style="212" customWidth="1"/>
    <col min="13058" max="13312" width="9.140625" style="212"/>
    <col min="13313" max="13313" width="87" style="212" customWidth="1"/>
    <col min="13314" max="13568" width="9.140625" style="212"/>
    <col min="13569" max="13569" width="87" style="212" customWidth="1"/>
    <col min="13570" max="13824" width="9.140625" style="212"/>
    <col min="13825" max="13825" width="87" style="212" customWidth="1"/>
    <col min="13826" max="14080" width="9.140625" style="212"/>
    <col min="14081" max="14081" width="87" style="212" customWidth="1"/>
    <col min="14082" max="14336" width="9.140625" style="212"/>
    <col min="14337" max="14337" width="87" style="212" customWidth="1"/>
    <col min="14338" max="14592" width="9.140625" style="212"/>
    <col min="14593" max="14593" width="87" style="212" customWidth="1"/>
    <col min="14594" max="14848" width="9.140625" style="212"/>
    <col min="14849" max="14849" width="87" style="212" customWidth="1"/>
    <col min="14850" max="15104" width="9.140625" style="212"/>
    <col min="15105" max="15105" width="87" style="212" customWidth="1"/>
    <col min="15106" max="15360" width="9.140625" style="212"/>
    <col min="15361" max="15361" width="87" style="212" customWidth="1"/>
    <col min="15362" max="15616" width="9.140625" style="212"/>
    <col min="15617" max="15617" width="87" style="212" customWidth="1"/>
    <col min="15618" max="15872" width="9.140625" style="212"/>
    <col min="15873" max="15873" width="87" style="212" customWidth="1"/>
    <col min="15874" max="16128" width="9.140625" style="212"/>
    <col min="16129" max="16129" width="87" style="212" customWidth="1"/>
    <col min="16130" max="16384" width="9.140625" style="212"/>
  </cols>
  <sheetData>
    <row r="1" spans="1:9" ht="15.75">
      <c r="A1" s="213" t="s">
        <v>215</v>
      </c>
      <c r="B1" s="214"/>
      <c r="C1" s="214"/>
      <c r="D1" s="214"/>
      <c r="E1" s="214"/>
      <c r="F1" s="214"/>
      <c r="G1" s="214"/>
      <c r="H1" s="214"/>
      <c r="I1" s="214"/>
    </row>
    <row r="2" spans="1:9">
      <c r="A2" s="211"/>
      <c r="B2" s="211"/>
      <c r="C2" s="211"/>
      <c r="D2" s="211"/>
      <c r="E2" s="211"/>
      <c r="F2" s="211"/>
      <c r="G2" s="211"/>
      <c r="H2" s="211"/>
      <c r="I2" s="211"/>
    </row>
    <row r="3" spans="1:9">
      <c r="A3" s="215" t="s">
        <v>216</v>
      </c>
      <c r="B3" s="216"/>
      <c r="C3" s="216"/>
      <c r="D3" s="216"/>
      <c r="E3" s="216"/>
      <c r="F3" s="211"/>
      <c r="G3" s="211"/>
      <c r="H3" s="211"/>
      <c r="I3" s="211"/>
    </row>
    <row r="4" spans="1:9" ht="60">
      <c r="A4" s="217" t="s">
        <v>62</v>
      </c>
      <c r="B4" s="220"/>
      <c r="C4" s="220"/>
      <c r="D4" s="220"/>
      <c r="E4" s="220"/>
      <c r="F4" s="211"/>
      <c r="G4" s="211"/>
      <c r="H4" s="211"/>
      <c r="I4" s="211"/>
    </row>
    <row r="5" spans="1:9" ht="30">
      <c r="A5" s="217" t="s">
        <v>63</v>
      </c>
      <c r="B5" s="219"/>
      <c r="C5" s="219"/>
      <c r="D5" s="219"/>
      <c r="E5" s="219"/>
      <c r="F5" s="211"/>
      <c r="G5" s="211"/>
      <c r="H5" s="211"/>
      <c r="I5" s="211"/>
    </row>
    <row r="6" spans="1:9">
      <c r="A6" s="217" t="s">
        <v>64</v>
      </c>
      <c r="B6" s="219"/>
      <c r="C6" s="219"/>
      <c r="D6" s="219"/>
      <c r="E6" s="219"/>
      <c r="F6" s="211"/>
      <c r="G6" s="211"/>
      <c r="H6" s="211"/>
      <c r="I6" s="211"/>
    </row>
    <row r="7" spans="1:9">
      <c r="A7" s="217" t="s">
        <v>65</v>
      </c>
      <c r="B7" s="219"/>
      <c r="C7" s="219"/>
      <c r="D7" s="219"/>
      <c r="E7" s="219"/>
      <c r="F7" s="211"/>
      <c r="G7" s="211"/>
      <c r="H7" s="211"/>
      <c r="I7" s="211"/>
    </row>
    <row r="8" spans="1:9">
      <c r="A8" s="217" t="s">
        <v>66</v>
      </c>
      <c r="B8" s="219"/>
      <c r="C8" s="219"/>
      <c r="D8" s="219"/>
      <c r="E8" s="219"/>
      <c r="F8" s="211"/>
      <c r="G8" s="211"/>
      <c r="H8" s="211"/>
      <c r="I8" s="211"/>
    </row>
    <row r="9" spans="1:9">
      <c r="A9" s="217" t="s">
        <v>67</v>
      </c>
      <c r="B9" s="219"/>
      <c r="C9" s="219"/>
      <c r="D9" s="219"/>
      <c r="E9" s="219"/>
      <c r="F9" s="211"/>
      <c r="G9" s="211"/>
      <c r="H9" s="211"/>
      <c r="I9" s="211"/>
    </row>
    <row r="10" spans="1:9">
      <c r="A10" s="217" t="s">
        <v>223</v>
      </c>
      <c r="B10" s="218"/>
      <c r="C10" s="218"/>
      <c r="D10" s="218"/>
      <c r="E10" s="218"/>
      <c r="F10" s="211"/>
      <c r="G10" s="211"/>
      <c r="H10" s="211"/>
      <c r="I10" s="211"/>
    </row>
    <row r="11" spans="1:9">
      <c r="A11" s="221"/>
      <c r="B11" s="218"/>
      <c r="C11" s="218"/>
      <c r="D11" s="218"/>
      <c r="E11" s="218"/>
      <c r="F11" s="211"/>
      <c r="G11" s="211"/>
      <c r="H11" s="211"/>
      <c r="I11" s="211"/>
    </row>
    <row r="12" spans="1:9">
      <c r="A12" s="223" t="s">
        <v>217</v>
      </c>
      <c r="B12" s="211"/>
      <c r="C12" s="211"/>
      <c r="D12" s="211"/>
      <c r="E12" s="211"/>
      <c r="F12" s="211"/>
      <c r="G12" s="211"/>
      <c r="H12" s="211"/>
      <c r="I12" s="211"/>
    </row>
    <row r="13" spans="1:9" s="225" customFormat="1" ht="30">
      <c r="A13" s="224" t="s">
        <v>68</v>
      </c>
      <c r="B13" s="224"/>
      <c r="C13" s="224"/>
      <c r="D13" s="224"/>
      <c r="E13" s="224"/>
      <c r="F13" s="224"/>
      <c r="G13" s="224"/>
      <c r="H13" s="224"/>
      <c r="I13" s="224"/>
    </row>
    <row r="14" spans="1:9" s="225" customFormat="1" ht="135">
      <c r="A14" s="226" t="s">
        <v>69</v>
      </c>
      <c r="B14" s="224"/>
      <c r="C14" s="224"/>
      <c r="D14" s="224"/>
      <c r="E14" s="224"/>
      <c r="F14" s="224"/>
      <c r="G14" s="224"/>
      <c r="H14" s="224"/>
      <c r="I14" s="224"/>
    </row>
    <row r="15" spans="1:9" s="225" customFormat="1" ht="45">
      <c r="A15" s="226" t="s">
        <v>70</v>
      </c>
      <c r="B15" s="224"/>
      <c r="C15" s="224"/>
      <c r="D15" s="224"/>
      <c r="E15" s="224"/>
      <c r="F15" s="224"/>
      <c r="G15" s="224"/>
      <c r="H15" s="224"/>
      <c r="I15" s="224"/>
    </row>
    <row r="16" spans="1:9" s="225" customFormat="1" ht="30">
      <c r="A16" s="226" t="s">
        <v>71</v>
      </c>
      <c r="B16" s="224"/>
      <c r="C16" s="224"/>
      <c r="D16" s="224"/>
      <c r="E16" s="224"/>
      <c r="F16" s="224"/>
      <c r="G16" s="224"/>
      <c r="H16" s="224"/>
      <c r="I16" s="224"/>
    </row>
    <row r="17" spans="1:9" s="225" customFormat="1" ht="30">
      <c r="A17" s="224" t="s">
        <v>72</v>
      </c>
      <c r="B17" s="224"/>
      <c r="C17" s="224"/>
      <c r="D17" s="224"/>
      <c r="E17" s="224"/>
      <c r="F17" s="224"/>
      <c r="G17" s="224"/>
      <c r="H17" s="224"/>
      <c r="I17" s="224"/>
    </row>
    <row r="18" spans="1:9" s="225" customFormat="1" ht="30">
      <c r="A18" s="224" t="s">
        <v>73</v>
      </c>
      <c r="B18" s="224"/>
      <c r="C18" s="224"/>
      <c r="D18" s="224"/>
      <c r="E18" s="224"/>
      <c r="F18" s="224"/>
      <c r="G18" s="224"/>
      <c r="H18" s="224"/>
      <c r="I18" s="224"/>
    </row>
    <row r="19" spans="1:9" s="225" customFormat="1">
      <c r="A19" s="224"/>
      <c r="B19" s="224"/>
      <c r="C19" s="224"/>
      <c r="D19" s="224"/>
      <c r="E19" s="224"/>
      <c r="F19" s="224"/>
      <c r="G19" s="224"/>
      <c r="H19" s="224"/>
      <c r="I19" s="224"/>
    </row>
    <row r="20" spans="1:9" s="225" customFormat="1">
      <c r="A20" s="227" t="s">
        <v>74</v>
      </c>
      <c r="B20" s="224"/>
      <c r="C20" s="224"/>
      <c r="D20" s="224"/>
      <c r="E20" s="224"/>
      <c r="F20" s="224"/>
      <c r="G20" s="224"/>
      <c r="H20" s="224"/>
      <c r="I20" s="224"/>
    </row>
    <row r="21" spans="1:9" s="225" customFormat="1">
      <c r="A21" s="224" t="s">
        <v>75</v>
      </c>
      <c r="B21" s="224"/>
      <c r="C21" s="224"/>
      <c r="D21" s="224"/>
      <c r="E21" s="224"/>
      <c r="F21" s="224"/>
      <c r="G21" s="224"/>
      <c r="H21" s="224"/>
      <c r="I21" s="224"/>
    </row>
    <row r="22" spans="1:9" s="225" customFormat="1" ht="45">
      <c r="A22" s="224" t="s">
        <v>76</v>
      </c>
      <c r="B22" s="224"/>
      <c r="C22" s="224"/>
      <c r="D22" s="224"/>
      <c r="E22" s="224"/>
      <c r="F22" s="224"/>
      <c r="G22" s="224"/>
      <c r="H22" s="224"/>
      <c r="I22" s="224"/>
    </row>
    <row r="23" spans="1:9" s="225" customFormat="1">
      <c r="A23" s="224"/>
      <c r="B23" s="224"/>
      <c r="C23" s="224"/>
      <c r="D23" s="224"/>
      <c r="E23" s="224"/>
      <c r="F23" s="224"/>
      <c r="G23" s="224"/>
      <c r="H23" s="224"/>
      <c r="I23" s="224"/>
    </row>
    <row r="24" spans="1:9" s="225" customFormat="1">
      <c r="A24" s="224"/>
      <c r="B24" s="224"/>
      <c r="C24" s="224"/>
      <c r="D24" s="224"/>
      <c r="E24" s="224"/>
      <c r="F24" s="224"/>
      <c r="G24" s="224"/>
      <c r="H24" s="224"/>
      <c r="I24" s="224"/>
    </row>
    <row r="25" spans="1:9" s="225" customFormat="1">
      <c r="A25" s="224"/>
      <c r="B25" s="224"/>
      <c r="C25" s="224"/>
      <c r="D25" s="224"/>
      <c r="E25" s="224"/>
      <c r="F25" s="224"/>
      <c r="G25" s="224"/>
      <c r="H25" s="224"/>
      <c r="I25" s="224"/>
    </row>
    <row r="26" spans="1:9" s="225" customFormat="1">
      <c r="A26" s="224"/>
      <c r="B26" s="224"/>
      <c r="C26" s="224"/>
      <c r="D26" s="224"/>
      <c r="E26" s="224"/>
      <c r="F26" s="224"/>
      <c r="G26" s="224"/>
      <c r="H26" s="224"/>
      <c r="I26" s="224"/>
    </row>
    <row r="27" spans="1:9" s="225" customFormat="1">
      <c r="A27" s="224"/>
      <c r="B27" s="224"/>
      <c r="C27" s="224"/>
      <c r="D27" s="224"/>
      <c r="E27" s="224"/>
      <c r="F27" s="224"/>
      <c r="G27" s="224"/>
      <c r="H27" s="224"/>
      <c r="I27" s="224"/>
    </row>
    <row r="28" spans="1:9" s="225" customFormat="1">
      <c r="A28" s="227" t="s">
        <v>77</v>
      </c>
      <c r="B28" s="224"/>
      <c r="C28" s="224"/>
      <c r="D28" s="224"/>
      <c r="E28" s="224"/>
      <c r="F28" s="224"/>
      <c r="G28" s="224"/>
      <c r="H28" s="224"/>
      <c r="I28" s="224"/>
    </row>
    <row r="29" spans="1:9" s="225" customFormat="1" ht="90">
      <c r="A29" s="224" t="s">
        <v>78</v>
      </c>
      <c r="B29" s="224"/>
      <c r="C29" s="224"/>
      <c r="D29" s="224"/>
      <c r="E29" s="224"/>
      <c r="F29" s="224"/>
      <c r="G29" s="224"/>
      <c r="H29" s="224"/>
      <c r="I29" s="224"/>
    </row>
    <row r="30" spans="1:9" s="225" customFormat="1" ht="75">
      <c r="A30" s="224" t="s">
        <v>79</v>
      </c>
      <c r="B30" s="224"/>
      <c r="C30" s="224"/>
      <c r="D30" s="224"/>
      <c r="E30" s="224"/>
      <c r="F30" s="224"/>
      <c r="G30" s="224"/>
      <c r="H30" s="224"/>
      <c r="I30" s="224"/>
    </row>
    <row r="31" spans="1:9" s="225" customFormat="1" ht="60">
      <c r="A31" s="224" t="s">
        <v>80</v>
      </c>
      <c r="B31" s="224"/>
      <c r="C31" s="224"/>
      <c r="D31" s="224"/>
      <c r="E31" s="224"/>
      <c r="F31" s="224"/>
      <c r="G31" s="224"/>
      <c r="H31" s="224"/>
      <c r="I31" s="224"/>
    </row>
    <row r="32" spans="1:9">
      <c r="A32" s="224"/>
      <c r="B32" s="211"/>
      <c r="C32" s="211"/>
      <c r="D32" s="211"/>
      <c r="E32" s="211"/>
      <c r="F32" s="211"/>
      <c r="G32" s="211"/>
      <c r="H32" s="211"/>
      <c r="I32" s="211"/>
    </row>
    <row r="33" spans="1:9">
      <c r="A33" s="224"/>
      <c r="B33" s="211"/>
      <c r="C33" s="211"/>
      <c r="D33" s="211"/>
      <c r="E33" s="211"/>
      <c r="F33" s="211"/>
      <c r="G33" s="211"/>
      <c r="H33" s="211"/>
      <c r="I33" s="211"/>
    </row>
    <row r="34" spans="1:9">
      <c r="A34" s="227" t="s">
        <v>81</v>
      </c>
      <c r="B34" s="211"/>
      <c r="C34" s="211"/>
      <c r="D34" s="211"/>
      <c r="E34" s="211"/>
      <c r="F34" s="211"/>
      <c r="G34" s="211"/>
      <c r="H34" s="211"/>
      <c r="I34" s="211"/>
    </row>
    <row r="35" spans="1:9" ht="105">
      <c r="A35" s="224" t="s">
        <v>82</v>
      </c>
      <c r="B35" s="211"/>
      <c r="C35" s="211"/>
      <c r="D35" s="211"/>
      <c r="E35" s="211"/>
      <c r="F35" s="211"/>
      <c r="G35" s="211"/>
      <c r="H35" s="211"/>
      <c r="I35" s="211"/>
    </row>
    <row r="36" spans="1:9">
      <c r="A36" s="224" t="s">
        <v>83</v>
      </c>
      <c r="B36" s="211"/>
      <c r="C36" s="211"/>
      <c r="D36" s="211"/>
      <c r="E36" s="211"/>
      <c r="F36" s="211"/>
      <c r="G36" s="211"/>
      <c r="H36" s="211"/>
      <c r="I36" s="211"/>
    </row>
    <row r="37" spans="1:9" ht="90">
      <c r="A37" s="224" t="s">
        <v>84</v>
      </c>
      <c r="B37" s="211"/>
      <c r="C37" s="211"/>
      <c r="D37" s="211"/>
      <c r="E37" s="211"/>
      <c r="F37" s="211"/>
      <c r="G37" s="211"/>
      <c r="H37" s="211"/>
      <c r="I37" s="211"/>
    </row>
    <row r="38" spans="1:9" ht="45">
      <c r="A38" s="224" t="s">
        <v>85</v>
      </c>
      <c r="B38" s="211"/>
      <c r="C38" s="211"/>
      <c r="D38" s="211"/>
      <c r="E38" s="211"/>
      <c r="F38" s="211"/>
      <c r="G38" s="211"/>
      <c r="H38" s="211"/>
      <c r="I38" s="211"/>
    </row>
    <row r="39" spans="1:9" ht="75">
      <c r="A39" s="226" t="s">
        <v>86</v>
      </c>
      <c r="B39" s="211"/>
      <c r="C39" s="211"/>
      <c r="D39" s="211"/>
      <c r="E39" s="211"/>
      <c r="F39" s="211"/>
      <c r="G39" s="211"/>
      <c r="H39" s="211"/>
      <c r="I39" s="211"/>
    </row>
    <row r="40" spans="1:9">
      <c r="A40" s="226"/>
      <c r="B40" s="211"/>
      <c r="C40" s="211"/>
      <c r="D40" s="211"/>
      <c r="E40" s="211"/>
      <c r="F40" s="211"/>
      <c r="G40" s="211"/>
      <c r="H40" s="211"/>
      <c r="I40" s="211"/>
    </row>
    <row r="41" spans="1:9">
      <c r="A41" s="227" t="s">
        <v>87</v>
      </c>
      <c r="B41" s="211"/>
      <c r="C41" s="211"/>
      <c r="D41" s="211"/>
      <c r="E41" s="211"/>
      <c r="F41" s="211"/>
      <c r="G41" s="211"/>
      <c r="H41" s="211"/>
      <c r="I41" s="211"/>
    </row>
    <row r="42" spans="1:9" ht="30">
      <c r="A42" s="224" t="s">
        <v>88</v>
      </c>
      <c r="B42" s="211"/>
      <c r="C42" s="211"/>
      <c r="D42" s="211"/>
      <c r="E42" s="211"/>
      <c r="F42" s="211"/>
      <c r="G42" s="211"/>
      <c r="H42" s="211"/>
      <c r="I42" s="211"/>
    </row>
    <row r="43" spans="1:9">
      <c r="A43" s="224"/>
      <c r="B43" s="211"/>
      <c r="C43" s="211"/>
      <c r="D43" s="211"/>
      <c r="E43" s="211"/>
      <c r="F43" s="211"/>
      <c r="G43" s="211"/>
      <c r="H43" s="211"/>
      <c r="I43" s="211"/>
    </row>
    <row r="44" spans="1:9">
      <c r="A44" s="224"/>
      <c r="B44" s="211"/>
      <c r="C44" s="211"/>
      <c r="D44" s="211"/>
      <c r="E44" s="211"/>
      <c r="F44" s="211"/>
      <c r="G44" s="211"/>
      <c r="H44" s="211"/>
      <c r="I44" s="211"/>
    </row>
    <row r="45" spans="1:9">
      <c r="A45" s="227" t="s">
        <v>89</v>
      </c>
      <c r="B45" s="211"/>
      <c r="C45" s="211"/>
      <c r="D45" s="211"/>
      <c r="E45" s="211"/>
      <c r="F45" s="211"/>
      <c r="G45" s="211"/>
      <c r="H45" s="211"/>
      <c r="I45" s="211"/>
    </row>
    <row r="46" spans="1:9" ht="120">
      <c r="A46" s="226" t="s">
        <v>90</v>
      </c>
      <c r="B46" s="211"/>
      <c r="C46" s="211"/>
      <c r="D46" s="211"/>
      <c r="E46" s="211"/>
      <c r="F46" s="211"/>
      <c r="G46" s="211"/>
      <c r="H46" s="211"/>
      <c r="I46" s="211"/>
    </row>
    <row r="47" spans="1:9" ht="45">
      <c r="A47" s="224" t="s">
        <v>91</v>
      </c>
      <c r="B47" s="211"/>
      <c r="C47" s="211"/>
      <c r="D47" s="211"/>
      <c r="E47" s="211"/>
      <c r="F47" s="211"/>
      <c r="G47" s="211"/>
      <c r="H47" s="211"/>
      <c r="I47" s="211"/>
    </row>
    <row r="48" spans="1:9">
      <c r="A48" s="224"/>
      <c r="B48" s="211"/>
      <c r="C48" s="211"/>
      <c r="D48" s="211"/>
      <c r="E48" s="211"/>
      <c r="F48" s="211"/>
      <c r="G48" s="211"/>
      <c r="H48" s="211"/>
      <c r="I48" s="211"/>
    </row>
    <row r="49" spans="1:9">
      <c r="A49" s="227" t="s">
        <v>92</v>
      </c>
      <c r="B49" s="211"/>
      <c r="C49" s="211"/>
      <c r="D49" s="211"/>
      <c r="E49" s="211"/>
      <c r="F49" s="211"/>
      <c r="G49" s="211"/>
      <c r="H49" s="211"/>
      <c r="I49" s="211"/>
    </row>
    <row r="50" spans="1:9" ht="105">
      <c r="A50" s="224" t="s">
        <v>93</v>
      </c>
      <c r="B50" s="211"/>
      <c r="C50" s="211"/>
      <c r="D50" s="211"/>
      <c r="E50" s="211"/>
      <c r="F50" s="211"/>
      <c r="G50" s="211"/>
      <c r="H50" s="211"/>
      <c r="I50" s="211"/>
    </row>
    <row r="51" spans="1:9" ht="90">
      <c r="A51" s="224" t="s">
        <v>94</v>
      </c>
      <c r="B51" s="211"/>
      <c r="C51" s="211"/>
      <c r="D51" s="211"/>
      <c r="E51" s="211"/>
      <c r="F51" s="211"/>
      <c r="G51" s="211"/>
      <c r="H51" s="211"/>
      <c r="I51" s="211"/>
    </row>
    <row r="52" spans="1:9">
      <c r="A52" s="224"/>
      <c r="B52" s="211"/>
      <c r="C52" s="211"/>
      <c r="D52" s="211"/>
      <c r="E52" s="211"/>
      <c r="F52" s="211"/>
      <c r="G52" s="211"/>
      <c r="H52" s="211"/>
      <c r="I52" s="211"/>
    </row>
    <row r="53" spans="1:9">
      <c r="A53" s="227" t="s">
        <v>95</v>
      </c>
      <c r="B53" s="211"/>
      <c r="C53" s="211"/>
      <c r="D53" s="211"/>
      <c r="E53" s="211"/>
      <c r="F53" s="211"/>
      <c r="G53" s="211"/>
      <c r="H53" s="211"/>
      <c r="I53" s="211"/>
    </row>
    <row r="54" spans="1:9" ht="120">
      <c r="A54" s="224" t="s">
        <v>96</v>
      </c>
      <c r="B54" s="211"/>
      <c r="C54" s="211"/>
      <c r="D54" s="211"/>
      <c r="E54" s="211"/>
      <c r="F54" s="211"/>
      <c r="G54" s="211"/>
      <c r="H54" s="211"/>
      <c r="I54" s="211"/>
    </row>
    <row r="55" spans="1:9">
      <c r="A55" s="224"/>
      <c r="B55" s="211"/>
      <c r="C55" s="211"/>
      <c r="D55" s="211"/>
      <c r="E55" s="211"/>
      <c r="F55" s="211"/>
      <c r="G55" s="211"/>
      <c r="H55" s="211"/>
      <c r="I55" s="211"/>
    </row>
    <row r="56" spans="1:9">
      <c r="A56" s="224"/>
      <c r="B56" s="211"/>
      <c r="C56" s="211"/>
      <c r="D56" s="211"/>
      <c r="E56" s="211"/>
      <c r="F56" s="211"/>
      <c r="G56" s="211"/>
      <c r="H56" s="211"/>
      <c r="I56" s="211"/>
    </row>
    <row r="57" spans="1:9">
      <c r="A57" s="224"/>
      <c r="B57" s="211"/>
      <c r="C57" s="211"/>
      <c r="D57" s="211"/>
      <c r="E57" s="211"/>
      <c r="F57" s="211"/>
      <c r="G57" s="211"/>
      <c r="H57" s="211"/>
      <c r="I57" s="211"/>
    </row>
    <row r="58" spans="1:9">
      <c r="A58" s="224"/>
      <c r="B58" s="211"/>
      <c r="C58" s="211"/>
      <c r="D58" s="211"/>
      <c r="E58" s="211"/>
      <c r="F58" s="211"/>
      <c r="G58" s="211"/>
      <c r="H58" s="211"/>
      <c r="I58" s="211"/>
    </row>
    <row r="59" spans="1:9">
      <c r="A59" s="224"/>
      <c r="B59" s="211"/>
      <c r="C59" s="211"/>
      <c r="D59" s="211"/>
      <c r="E59" s="211"/>
      <c r="F59" s="211"/>
      <c r="G59" s="211"/>
      <c r="H59" s="211"/>
      <c r="I59" s="211"/>
    </row>
    <row r="60" spans="1:9">
      <c r="A60" s="224"/>
      <c r="B60" s="211"/>
      <c r="C60" s="211"/>
      <c r="D60" s="211"/>
      <c r="E60" s="211"/>
      <c r="F60" s="211"/>
      <c r="G60" s="211"/>
      <c r="H60" s="211"/>
      <c r="I60" s="211"/>
    </row>
    <row r="61" spans="1:9">
      <c r="A61" s="224"/>
      <c r="B61" s="211"/>
      <c r="C61" s="211"/>
      <c r="D61" s="211"/>
      <c r="E61" s="211"/>
      <c r="F61" s="211"/>
      <c r="G61" s="211"/>
      <c r="H61" s="211"/>
      <c r="I61" s="211"/>
    </row>
    <row r="62" spans="1:9">
      <c r="A62" s="224"/>
      <c r="B62" s="211"/>
      <c r="C62" s="211"/>
      <c r="D62" s="211"/>
      <c r="E62" s="211"/>
      <c r="F62" s="211"/>
      <c r="G62" s="211"/>
      <c r="H62" s="211"/>
      <c r="I62" s="211"/>
    </row>
    <row r="63" spans="1:9">
      <c r="A63" s="224"/>
      <c r="B63" s="211"/>
      <c r="C63" s="211"/>
      <c r="D63" s="211"/>
      <c r="E63" s="211"/>
      <c r="F63" s="211"/>
      <c r="G63" s="211"/>
      <c r="H63" s="211"/>
      <c r="I63" s="211"/>
    </row>
    <row r="64" spans="1:9">
      <c r="A64" s="224"/>
      <c r="B64" s="211"/>
      <c r="C64" s="211"/>
      <c r="D64" s="211"/>
      <c r="E64" s="211"/>
      <c r="F64" s="211"/>
      <c r="G64" s="211"/>
      <c r="H64" s="211"/>
      <c r="I64" s="211"/>
    </row>
    <row r="65" spans="1:9">
      <c r="A65" s="227" t="s">
        <v>97</v>
      </c>
      <c r="B65" s="211"/>
      <c r="C65" s="211"/>
      <c r="D65" s="211"/>
      <c r="E65" s="211"/>
      <c r="F65" s="211"/>
      <c r="G65" s="211"/>
      <c r="H65" s="211"/>
      <c r="I65" s="211"/>
    </row>
    <row r="66" spans="1:9" ht="150">
      <c r="A66" s="226" t="s">
        <v>98</v>
      </c>
      <c r="B66" s="211"/>
      <c r="C66" s="211"/>
      <c r="D66" s="211"/>
      <c r="E66" s="211"/>
      <c r="F66" s="211"/>
      <c r="G66" s="211"/>
      <c r="H66" s="211"/>
      <c r="I66" s="211"/>
    </row>
    <row r="67" spans="1:9">
      <c r="A67" s="222" t="s">
        <v>218</v>
      </c>
      <c r="B67" s="226"/>
      <c r="C67" s="226"/>
      <c r="D67" s="226"/>
      <c r="E67" s="226"/>
      <c r="F67" s="226"/>
      <c r="G67" s="226"/>
      <c r="H67" s="211"/>
      <c r="I67" s="211"/>
    </row>
    <row r="68" spans="1:9" ht="105">
      <c r="A68" s="224" t="s">
        <v>99</v>
      </c>
      <c r="B68" s="226"/>
      <c r="C68" s="226"/>
      <c r="D68" s="226"/>
      <c r="E68" s="226"/>
      <c r="F68" s="226"/>
      <c r="G68" s="226"/>
      <c r="H68" s="226"/>
      <c r="I68" s="226"/>
    </row>
    <row r="69" spans="1:9" ht="105">
      <c r="A69" s="224" t="s">
        <v>100</v>
      </c>
      <c r="B69" s="228"/>
      <c r="C69" s="228"/>
      <c r="D69" s="228"/>
      <c r="E69" s="228"/>
      <c r="F69" s="228"/>
      <c r="G69" s="228"/>
      <c r="H69" s="228"/>
      <c r="I69" s="228"/>
    </row>
    <row r="70" spans="1:9" ht="30">
      <c r="A70" s="224" t="s">
        <v>101</v>
      </c>
      <c r="B70" s="228"/>
      <c r="C70" s="228"/>
      <c r="D70" s="228"/>
      <c r="E70" s="228"/>
      <c r="F70" s="228"/>
      <c r="G70" s="228"/>
      <c r="H70" s="228"/>
      <c r="I70" s="228"/>
    </row>
    <row r="71" spans="1:9" ht="45">
      <c r="A71" s="224" t="s">
        <v>102</v>
      </c>
      <c r="B71" s="228"/>
      <c r="C71" s="228"/>
      <c r="D71" s="228"/>
      <c r="E71" s="228"/>
      <c r="F71" s="228"/>
      <c r="G71" s="228"/>
      <c r="H71" s="228"/>
      <c r="I71" s="228"/>
    </row>
    <row r="72" spans="1:9" ht="30">
      <c r="A72" s="224" t="s">
        <v>103</v>
      </c>
      <c r="B72" s="228"/>
      <c r="C72" s="228"/>
      <c r="D72" s="228"/>
      <c r="E72" s="228"/>
      <c r="F72" s="228"/>
      <c r="G72" s="228"/>
      <c r="H72" s="228"/>
      <c r="I72" s="228"/>
    </row>
    <row r="73" spans="1:9" ht="30">
      <c r="A73" s="224" t="s">
        <v>104</v>
      </c>
      <c r="B73" s="228"/>
      <c r="C73" s="228"/>
      <c r="D73" s="228"/>
      <c r="E73" s="228"/>
      <c r="F73" s="228"/>
      <c r="G73" s="228"/>
      <c r="H73" s="228"/>
      <c r="I73" s="228"/>
    </row>
    <row r="74" spans="1:9" ht="45">
      <c r="A74" s="224" t="s">
        <v>105</v>
      </c>
      <c r="B74" s="228"/>
      <c r="C74" s="228"/>
      <c r="D74" s="228"/>
      <c r="E74" s="228"/>
      <c r="F74" s="228"/>
      <c r="G74" s="228"/>
      <c r="H74" s="228"/>
      <c r="I74" s="228"/>
    </row>
    <row r="75" spans="1:9" ht="45">
      <c r="A75" s="224" t="s">
        <v>106</v>
      </c>
      <c r="B75" s="228"/>
      <c r="C75" s="228"/>
      <c r="D75" s="228"/>
      <c r="E75" s="228"/>
      <c r="F75" s="228"/>
      <c r="G75" s="228"/>
      <c r="H75" s="228"/>
      <c r="I75" s="228"/>
    </row>
    <row r="76" spans="1:9" ht="45">
      <c r="A76" s="226" t="s">
        <v>107</v>
      </c>
      <c r="B76" s="228"/>
      <c r="C76" s="228"/>
      <c r="D76" s="228"/>
      <c r="E76" s="228"/>
      <c r="F76" s="228"/>
      <c r="G76" s="228"/>
      <c r="H76" s="228"/>
      <c r="I76" s="228"/>
    </row>
    <row r="77" spans="1:9" ht="30">
      <c r="A77" s="226" t="s">
        <v>108</v>
      </c>
      <c r="B77" s="228"/>
      <c r="C77" s="228"/>
      <c r="D77" s="228"/>
      <c r="E77" s="228"/>
      <c r="F77" s="228"/>
      <c r="G77" s="228"/>
      <c r="H77" s="228"/>
      <c r="I77" s="228"/>
    </row>
    <row r="78" spans="1:9" ht="105">
      <c r="A78" s="226" t="s">
        <v>109</v>
      </c>
      <c r="B78" s="228"/>
      <c r="C78" s="228"/>
      <c r="D78" s="228"/>
      <c r="E78" s="228"/>
      <c r="F78" s="228"/>
      <c r="G78" s="228"/>
      <c r="H78" s="228"/>
      <c r="I78" s="228"/>
    </row>
    <row r="79" spans="1:9" ht="60">
      <c r="A79" s="226" t="s">
        <v>110</v>
      </c>
      <c r="B79" s="228"/>
      <c r="C79" s="228"/>
      <c r="D79" s="228"/>
      <c r="E79" s="228"/>
      <c r="F79" s="228"/>
      <c r="G79" s="228"/>
      <c r="H79" s="228"/>
      <c r="I79" s="228"/>
    </row>
    <row r="80" spans="1:9" ht="45">
      <c r="A80" s="226" t="s">
        <v>111</v>
      </c>
      <c r="B80" s="228"/>
      <c r="C80" s="228"/>
      <c r="D80" s="228"/>
      <c r="E80" s="228"/>
      <c r="F80" s="228"/>
      <c r="G80" s="228"/>
      <c r="H80" s="228"/>
      <c r="I80" s="228"/>
    </row>
    <row r="81" spans="1:9" ht="90">
      <c r="A81" s="226" t="s">
        <v>112</v>
      </c>
      <c r="B81" s="228"/>
      <c r="C81" s="228"/>
      <c r="D81" s="228"/>
      <c r="E81" s="228"/>
      <c r="F81" s="228"/>
      <c r="G81" s="228"/>
      <c r="H81" s="228"/>
      <c r="I81" s="228"/>
    </row>
    <row r="82" spans="1:9" ht="45">
      <c r="A82" s="226" t="s">
        <v>113</v>
      </c>
      <c r="B82" s="228"/>
      <c r="C82" s="228"/>
      <c r="D82" s="228"/>
      <c r="E82" s="228"/>
      <c r="F82" s="228"/>
      <c r="G82" s="228"/>
      <c r="H82" s="228"/>
      <c r="I82" s="228"/>
    </row>
    <row r="83" spans="1:9" ht="150">
      <c r="A83" s="226" t="s">
        <v>114</v>
      </c>
      <c r="B83" s="228"/>
      <c r="C83" s="228"/>
      <c r="D83" s="228"/>
      <c r="E83" s="228"/>
      <c r="F83" s="228"/>
      <c r="G83" s="228"/>
      <c r="H83" s="228"/>
      <c r="I83" s="228"/>
    </row>
    <row r="84" spans="1:9" ht="120">
      <c r="A84" s="226" t="s">
        <v>115</v>
      </c>
      <c r="B84" s="228"/>
      <c r="C84" s="228"/>
      <c r="D84" s="228"/>
      <c r="E84" s="228"/>
      <c r="F84" s="228"/>
      <c r="G84" s="228"/>
      <c r="H84" s="228"/>
      <c r="I84" s="228"/>
    </row>
    <row r="85" spans="1:9">
      <c r="A85" s="211"/>
      <c r="B85" s="211"/>
      <c r="C85" s="211"/>
      <c r="D85" s="211"/>
      <c r="E85" s="211"/>
      <c r="F85" s="211"/>
      <c r="G85" s="211"/>
      <c r="H85" s="211"/>
      <c r="I85" s="211"/>
    </row>
    <row r="86" spans="1:9">
      <c r="A86" s="211"/>
      <c r="B86" s="211"/>
      <c r="C86" s="211"/>
      <c r="D86" s="211"/>
      <c r="E86" s="211"/>
      <c r="F86" s="211"/>
      <c r="G86" s="211"/>
      <c r="H86" s="211"/>
      <c r="I86" s="211"/>
    </row>
    <row r="87" spans="1:9">
      <c r="A87" s="211"/>
      <c r="B87" s="211"/>
      <c r="C87" s="211"/>
      <c r="D87" s="211"/>
      <c r="E87" s="211"/>
      <c r="F87" s="211"/>
      <c r="G87" s="211"/>
      <c r="H87" s="211"/>
      <c r="I87" s="211"/>
    </row>
    <row r="88" spans="1:9">
      <c r="A88" s="211"/>
      <c r="B88" s="211"/>
      <c r="C88" s="211"/>
      <c r="D88" s="211"/>
      <c r="E88" s="211"/>
      <c r="F88" s="211"/>
      <c r="G88" s="211"/>
      <c r="H88" s="211"/>
      <c r="I88" s="211"/>
    </row>
    <row r="89" spans="1:9">
      <c r="A89" s="211"/>
      <c r="B89" s="211"/>
      <c r="C89" s="211"/>
      <c r="D89" s="211"/>
      <c r="E89" s="211"/>
      <c r="F89" s="211"/>
      <c r="G89" s="211"/>
      <c r="H89" s="211"/>
      <c r="I89" s="211"/>
    </row>
    <row r="90" spans="1:9">
      <c r="A90" s="211"/>
      <c r="B90" s="211"/>
      <c r="C90" s="211"/>
      <c r="D90" s="211"/>
      <c r="E90" s="211"/>
      <c r="F90" s="211"/>
      <c r="G90" s="211"/>
      <c r="H90" s="211"/>
      <c r="I90" s="211"/>
    </row>
    <row r="91" spans="1:9">
      <c r="A91" s="223" t="s">
        <v>324</v>
      </c>
      <c r="B91" s="211"/>
      <c r="C91" s="211"/>
      <c r="D91" s="211"/>
      <c r="E91" s="211"/>
      <c r="F91" s="211"/>
      <c r="G91" s="211"/>
      <c r="H91" s="211"/>
      <c r="I91" s="211"/>
    </row>
    <row r="92" spans="1:9">
      <c r="A92" s="211"/>
      <c r="B92" s="211"/>
      <c r="C92" s="211"/>
      <c r="D92" s="211"/>
      <c r="E92" s="211"/>
      <c r="F92" s="211"/>
      <c r="G92" s="211"/>
      <c r="H92" s="211"/>
      <c r="I92" s="211"/>
    </row>
    <row r="93" spans="1:9" ht="30">
      <c r="A93" s="217" t="s">
        <v>116</v>
      </c>
      <c r="B93" s="217"/>
      <c r="C93" s="217"/>
      <c r="D93" s="217"/>
      <c r="E93" s="217"/>
      <c r="F93" s="217"/>
      <c r="G93" s="217"/>
      <c r="H93" s="217"/>
      <c r="I93" s="211"/>
    </row>
    <row r="94" spans="1:9" ht="45" customHeight="1">
      <c r="A94" s="217" t="s">
        <v>117</v>
      </c>
      <c r="B94" s="217"/>
      <c r="C94" s="217"/>
      <c r="D94" s="217"/>
      <c r="E94" s="217"/>
      <c r="F94" s="217"/>
      <c r="G94" s="217"/>
      <c r="H94" s="217"/>
      <c r="I94" s="211"/>
    </row>
    <row r="95" spans="1:9" ht="30">
      <c r="A95" s="217" t="s">
        <v>118</v>
      </c>
      <c r="B95" s="217"/>
      <c r="C95" s="217"/>
      <c r="D95" s="217"/>
      <c r="E95" s="217"/>
      <c r="F95" s="217"/>
      <c r="G95" s="217"/>
      <c r="H95" s="217"/>
      <c r="I95" s="211"/>
    </row>
    <row r="96" spans="1:9" ht="45">
      <c r="A96" s="217" t="s">
        <v>119</v>
      </c>
      <c r="B96" s="217"/>
      <c r="C96" s="217"/>
      <c r="D96" s="217"/>
      <c r="E96" s="217"/>
      <c r="F96" s="217"/>
      <c r="G96" s="217"/>
      <c r="H96" s="217"/>
      <c r="I96" s="211"/>
    </row>
    <row r="97" spans="1:9" ht="45">
      <c r="A97" s="217" t="s">
        <v>120</v>
      </c>
      <c r="B97" s="217"/>
      <c r="C97" s="217"/>
      <c r="D97" s="217"/>
      <c r="E97" s="217"/>
      <c r="F97" s="217"/>
      <c r="G97" s="217"/>
      <c r="H97" s="217"/>
      <c r="I97" s="211"/>
    </row>
    <row r="98" spans="1:9" ht="45">
      <c r="A98" s="217" t="s">
        <v>121</v>
      </c>
      <c r="B98" s="217"/>
      <c r="C98" s="217"/>
      <c r="D98" s="217"/>
      <c r="E98" s="217"/>
      <c r="F98" s="217"/>
      <c r="G98" s="217"/>
      <c r="H98" s="217"/>
      <c r="I98" s="211"/>
    </row>
    <row r="99" spans="1:9" ht="30">
      <c r="A99" s="217" t="s">
        <v>122</v>
      </c>
      <c r="B99" s="217"/>
      <c r="C99" s="217"/>
      <c r="D99" s="217"/>
      <c r="E99" s="217"/>
      <c r="F99" s="217"/>
      <c r="G99" s="217"/>
      <c r="H99" s="217"/>
      <c r="I99" s="211"/>
    </row>
    <row r="100" spans="1:9" ht="45">
      <c r="A100" s="217" t="s">
        <v>123</v>
      </c>
      <c r="B100" s="217"/>
      <c r="C100" s="217"/>
      <c r="D100" s="217"/>
      <c r="E100" s="217"/>
      <c r="F100" s="217"/>
      <c r="G100" s="217"/>
      <c r="H100" s="217"/>
      <c r="I100" s="211"/>
    </row>
    <row r="101" spans="1:9" ht="30">
      <c r="A101" s="217" t="s">
        <v>124</v>
      </c>
      <c r="B101" s="217"/>
      <c r="C101" s="217"/>
      <c r="D101" s="217"/>
      <c r="E101" s="217"/>
      <c r="F101" s="217"/>
      <c r="G101" s="217"/>
      <c r="H101" s="217"/>
      <c r="I101" s="211"/>
    </row>
    <row r="102" spans="1:9" ht="30">
      <c r="A102" s="217" t="s">
        <v>125</v>
      </c>
      <c r="B102" s="217"/>
      <c r="C102" s="217"/>
      <c r="D102" s="217"/>
      <c r="E102" s="217"/>
      <c r="F102" s="217"/>
      <c r="G102" s="217"/>
      <c r="H102" s="217"/>
      <c r="I102" s="211"/>
    </row>
    <row r="103" spans="1:9">
      <c r="A103" s="217" t="s">
        <v>126</v>
      </c>
      <c r="B103" s="217"/>
      <c r="C103" s="217"/>
      <c r="D103" s="217"/>
      <c r="E103" s="217"/>
      <c r="F103" s="217"/>
      <c r="G103" s="217"/>
      <c r="H103" s="217"/>
      <c r="I103" s="211"/>
    </row>
    <row r="104" spans="1:9">
      <c r="A104" s="211"/>
      <c r="B104" s="211"/>
      <c r="C104" s="211"/>
      <c r="D104" s="211"/>
      <c r="E104" s="211"/>
      <c r="F104" s="211"/>
      <c r="G104" s="211"/>
      <c r="H104" s="211"/>
      <c r="I104" s="211"/>
    </row>
    <row r="105" spans="1:9">
      <c r="A105" s="223" t="s">
        <v>219</v>
      </c>
      <c r="B105" s="223"/>
      <c r="C105" s="223"/>
      <c r="D105" s="223"/>
      <c r="E105" s="223"/>
      <c r="F105" s="211"/>
      <c r="G105" s="211"/>
      <c r="H105" s="211"/>
      <c r="I105" s="211"/>
    </row>
    <row r="106" spans="1:9">
      <c r="A106" s="211"/>
      <c r="B106" s="211"/>
      <c r="C106" s="211"/>
      <c r="D106" s="211"/>
      <c r="E106" s="211"/>
      <c r="F106" s="211"/>
      <c r="G106" s="211"/>
      <c r="H106" s="211"/>
      <c r="I106" s="211"/>
    </row>
    <row r="107" spans="1:9" ht="30">
      <c r="A107" s="224" t="s">
        <v>127</v>
      </c>
      <c r="B107" s="211"/>
      <c r="C107" s="211"/>
      <c r="D107" s="211"/>
      <c r="E107" s="211"/>
      <c r="F107" s="211"/>
      <c r="G107" s="211"/>
      <c r="H107" s="211"/>
      <c r="I107" s="211"/>
    </row>
    <row r="108" spans="1:9">
      <c r="A108" s="211" t="s">
        <v>128</v>
      </c>
      <c r="B108" s="211"/>
      <c r="C108" s="211"/>
      <c r="D108" s="211"/>
      <c r="E108" s="211"/>
      <c r="F108" s="211"/>
      <c r="G108" s="211"/>
      <c r="H108" s="211"/>
      <c r="I108" s="211"/>
    </row>
    <row r="109" spans="1:9" ht="45" customHeight="1">
      <c r="A109" s="226" t="s">
        <v>129</v>
      </c>
      <c r="B109" s="211"/>
      <c r="C109" s="211"/>
      <c r="D109" s="211"/>
      <c r="E109" s="211"/>
      <c r="F109" s="211"/>
      <c r="G109" s="211"/>
      <c r="H109" s="211"/>
      <c r="I109" s="211"/>
    </row>
    <row r="110" spans="1:9" ht="45">
      <c r="A110" s="224" t="s">
        <v>130</v>
      </c>
      <c r="B110" s="211"/>
      <c r="C110" s="211"/>
      <c r="D110" s="211"/>
      <c r="E110" s="211"/>
      <c r="F110" s="211"/>
      <c r="G110" s="211"/>
      <c r="H110" s="211"/>
      <c r="I110" s="211"/>
    </row>
    <row r="111" spans="1:9" ht="30">
      <c r="A111" s="229" t="s">
        <v>131</v>
      </c>
      <c r="B111" s="211"/>
      <c r="C111" s="211"/>
      <c r="D111" s="211"/>
      <c r="E111" s="211"/>
      <c r="F111" s="211"/>
      <c r="G111" s="211"/>
      <c r="H111" s="211"/>
      <c r="I111" s="211"/>
    </row>
    <row r="112" spans="1:9">
      <c r="A112" s="211" t="s">
        <v>132</v>
      </c>
      <c r="B112" s="211"/>
      <c r="C112" s="211"/>
      <c r="D112" s="211"/>
      <c r="E112" s="211"/>
      <c r="F112" s="211"/>
      <c r="G112" s="211"/>
      <c r="H112" s="211"/>
      <c r="I112" s="211"/>
    </row>
    <row r="113" spans="1:9">
      <c r="A113" s="211" t="s">
        <v>133</v>
      </c>
      <c r="B113" s="211"/>
      <c r="C113" s="211"/>
      <c r="D113" s="211"/>
      <c r="E113" s="211"/>
      <c r="F113" s="211"/>
      <c r="G113" s="211"/>
      <c r="H113" s="211"/>
      <c r="I113" s="211"/>
    </row>
    <row r="114" spans="1:9">
      <c r="A114" s="211" t="s">
        <v>134</v>
      </c>
      <c r="B114" s="211"/>
      <c r="C114" s="211"/>
      <c r="D114" s="211"/>
      <c r="E114" s="211"/>
      <c r="F114" s="211"/>
      <c r="G114" s="211"/>
      <c r="H114" s="211"/>
      <c r="I114" s="211"/>
    </row>
    <row r="115" spans="1:9">
      <c r="A115" s="211" t="s">
        <v>135</v>
      </c>
      <c r="B115" s="211"/>
      <c r="C115" s="211"/>
      <c r="D115" s="211"/>
      <c r="E115" s="211"/>
      <c r="F115" s="211"/>
      <c r="G115" s="211"/>
      <c r="H115" s="211"/>
      <c r="I115" s="211"/>
    </row>
    <row r="116" spans="1:9">
      <c r="A116" s="211" t="s">
        <v>136</v>
      </c>
      <c r="B116" s="211"/>
      <c r="C116" s="211"/>
      <c r="D116" s="211"/>
      <c r="E116" s="211"/>
      <c r="F116" s="211"/>
      <c r="G116" s="211"/>
      <c r="H116" s="211"/>
      <c r="I116" s="211"/>
    </row>
    <row r="117" spans="1:9">
      <c r="A117" s="211" t="s">
        <v>137</v>
      </c>
      <c r="B117" s="211"/>
      <c r="C117" s="211"/>
      <c r="D117" s="211"/>
      <c r="E117" s="211"/>
      <c r="F117" s="211"/>
      <c r="G117" s="211"/>
      <c r="H117" s="211"/>
      <c r="I117" s="211"/>
    </row>
    <row r="118" spans="1:9">
      <c r="A118" s="211" t="s">
        <v>138</v>
      </c>
      <c r="B118" s="211"/>
      <c r="C118" s="211"/>
      <c r="D118" s="211"/>
      <c r="E118" s="211"/>
      <c r="F118" s="211"/>
      <c r="G118" s="211"/>
      <c r="H118" s="211"/>
      <c r="I118" s="211"/>
    </row>
    <row r="119" spans="1:9">
      <c r="A119" s="211" t="s">
        <v>139</v>
      </c>
      <c r="B119" s="211"/>
      <c r="C119" s="211"/>
      <c r="D119" s="211"/>
      <c r="E119" s="211"/>
      <c r="F119" s="211"/>
      <c r="G119" s="211"/>
      <c r="H119" s="211"/>
      <c r="I119" s="211"/>
    </row>
    <row r="120" spans="1:9">
      <c r="A120" s="211" t="s">
        <v>140</v>
      </c>
      <c r="B120" s="211"/>
      <c r="C120" s="211"/>
      <c r="D120" s="211"/>
      <c r="E120" s="211"/>
      <c r="F120" s="211"/>
      <c r="G120" s="211"/>
      <c r="H120" s="211"/>
      <c r="I120" s="211"/>
    </row>
    <row r="121" spans="1:9">
      <c r="A121" s="211"/>
      <c r="B121" s="211"/>
      <c r="C121" s="211"/>
      <c r="D121" s="211"/>
      <c r="E121" s="211"/>
      <c r="F121" s="211"/>
      <c r="G121" s="211"/>
      <c r="H121" s="211"/>
      <c r="I121" s="211"/>
    </row>
    <row r="122" spans="1:9">
      <c r="A122" s="224"/>
      <c r="B122" s="211"/>
      <c r="C122" s="211"/>
      <c r="D122" s="211"/>
      <c r="E122" s="211"/>
      <c r="F122" s="211"/>
      <c r="G122" s="211"/>
      <c r="H122" s="211"/>
      <c r="I122" s="211"/>
    </row>
    <row r="123" spans="1:9">
      <c r="A123" s="223" t="s">
        <v>220</v>
      </c>
      <c r="B123" s="211"/>
      <c r="C123" s="211"/>
      <c r="D123" s="211"/>
      <c r="E123" s="211"/>
      <c r="F123" s="211"/>
      <c r="G123" s="211"/>
      <c r="H123" s="211"/>
      <c r="I123" s="211"/>
    </row>
    <row r="124" spans="1:9" ht="105">
      <c r="A124" s="230" t="s">
        <v>142</v>
      </c>
      <c r="B124" s="211"/>
      <c r="C124" s="211"/>
      <c r="D124" s="211"/>
      <c r="E124" s="211"/>
      <c r="F124" s="211"/>
      <c r="G124" s="211"/>
      <c r="H124" s="211"/>
      <c r="I124" s="211"/>
    </row>
    <row r="125" spans="1:9" ht="45">
      <c r="A125" s="217" t="s">
        <v>143</v>
      </c>
      <c r="B125" s="231"/>
      <c r="C125" s="231"/>
      <c r="D125" s="231"/>
      <c r="E125" s="231"/>
      <c r="F125" s="231"/>
      <c r="G125" s="231"/>
      <c r="H125" s="231"/>
      <c r="I125" s="211"/>
    </row>
    <row r="126" spans="1:9" ht="30">
      <c r="A126" s="217" t="s">
        <v>144</v>
      </c>
      <c r="B126" s="232"/>
      <c r="C126" s="232"/>
      <c r="D126" s="232"/>
      <c r="E126" s="232"/>
      <c r="F126" s="232"/>
      <c r="G126" s="232"/>
      <c r="H126" s="232"/>
      <c r="I126" s="211"/>
    </row>
    <row r="127" spans="1:9">
      <c r="A127" s="217" t="s">
        <v>145</v>
      </c>
      <c r="B127" s="232"/>
      <c r="C127" s="232"/>
      <c r="D127" s="232"/>
      <c r="E127" s="232"/>
      <c r="F127" s="232"/>
      <c r="G127" s="232"/>
      <c r="H127" s="232"/>
      <c r="I127" s="211"/>
    </row>
    <row r="128" spans="1:9">
      <c r="A128" s="217" t="s">
        <v>146</v>
      </c>
      <c r="B128" s="232"/>
      <c r="C128" s="232"/>
      <c r="D128" s="232"/>
      <c r="E128" s="232"/>
      <c r="F128" s="232"/>
      <c r="G128" s="232"/>
      <c r="H128" s="232"/>
      <c r="I128" s="211"/>
    </row>
    <row r="129" spans="1:9">
      <c r="A129" s="217" t="s">
        <v>147</v>
      </c>
      <c r="B129" s="232"/>
      <c r="C129" s="232"/>
      <c r="D129" s="232"/>
      <c r="E129" s="232"/>
      <c r="F129" s="232"/>
      <c r="G129" s="232"/>
      <c r="H129" s="232"/>
      <c r="I129" s="211"/>
    </row>
    <row r="130" spans="1:9">
      <c r="A130" s="217" t="s">
        <v>148</v>
      </c>
      <c r="B130" s="232"/>
      <c r="C130" s="232"/>
      <c r="D130" s="232"/>
      <c r="E130" s="232"/>
      <c r="F130" s="232"/>
      <c r="G130" s="232"/>
      <c r="H130" s="232"/>
      <c r="I130" s="211"/>
    </row>
    <row r="131" spans="1:9" ht="30">
      <c r="A131" s="217" t="s">
        <v>149</v>
      </c>
      <c r="B131" s="232"/>
      <c r="C131" s="232"/>
      <c r="D131" s="232"/>
      <c r="E131" s="232"/>
      <c r="F131" s="232"/>
      <c r="G131" s="232"/>
      <c r="H131" s="232"/>
      <c r="I131" s="211"/>
    </row>
    <row r="132" spans="1:9" ht="60">
      <c r="A132" s="217" t="s">
        <v>150</v>
      </c>
      <c r="B132" s="232"/>
      <c r="C132" s="232"/>
      <c r="D132" s="232"/>
      <c r="E132" s="232"/>
      <c r="F132" s="232"/>
      <c r="G132" s="232"/>
      <c r="H132" s="232"/>
      <c r="I132" s="211"/>
    </row>
    <row r="133" spans="1:9" ht="30">
      <c r="A133" s="217" t="s">
        <v>151</v>
      </c>
      <c r="B133" s="232"/>
      <c r="C133" s="232"/>
      <c r="D133" s="232"/>
      <c r="E133" s="232"/>
      <c r="F133" s="232"/>
      <c r="G133" s="232"/>
      <c r="H133" s="232"/>
      <c r="I133" s="211"/>
    </row>
    <row r="134" spans="1:9">
      <c r="A134" s="217" t="s">
        <v>152</v>
      </c>
      <c r="B134" s="232"/>
      <c r="C134" s="232"/>
      <c r="D134" s="232"/>
      <c r="E134" s="232"/>
      <c r="F134" s="232"/>
      <c r="G134" s="232"/>
      <c r="H134" s="232"/>
      <c r="I134" s="211"/>
    </row>
    <row r="135" spans="1:9">
      <c r="A135" s="217" t="s">
        <v>153</v>
      </c>
      <c r="B135" s="232"/>
      <c r="C135" s="232"/>
      <c r="D135" s="232"/>
      <c r="E135" s="232"/>
      <c r="F135" s="232"/>
      <c r="G135" s="232"/>
      <c r="H135" s="232"/>
      <c r="I135" s="211"/>
    </row>
    <row r="136" spans="1:9">
      <c r="A136" s="233" t="s">
        <v>154</v>
      </c>
      <c r="B136" s="232"/>
      <c r="C136" s="232"/>
      <c r="D136" s="232"/>
      <c r="E136" s="232"/>
      <c r="F136" s="232"/>
      <c r="G136" s="232"/>
      <c r="H136" s="232"/>
      <c r="I136" s="211"/>
    </row>
    <row r="137" spans="1:9">
      <c r="A137" s="233" t="s">
        <v>155</v>
      </c>
      <c r="B137" s="232"/>
      <c r="C137" s="232"/>
      <c r="D137" s="232"/>
      <c r="E137" s="232"/>
      <c r="F137" s="232"/>
      <c r="G137" s="232"/>
      <c r="H137" s="232"/>
      <c r="I137" s="211"/>
    </row>
    <row r="138" spans="1:9">
      <c r="A138" s="233" t="s">
        <v>156</v>
      </c>
      <c r="B138" s="232"/>
      <c r="C138" s="232"/>
      <c r="D138" s="232"/>
      <c r="E138" s="232"/>
      <c r="F138" s="232"/>
      <c r="G138" s="232"/>
      <c r="H138" s="232"/>
      <c r="I138" s="211"/>
    </row>
    <row r="139" spans="1:9">
      <c r="A139" s="233" t="s">
        <v>157</v>
      </c>
      <c r="B139" s="232"/>
      <c r="C139" s="232"/>
      <c r="D139" s="232"/>
      <c r="E139" s="232"/>
      <c r="F139" s="232"/>
      <c r="G139" s="232"/>
      <c r="H139" s="232"/>
      <c r="I139" s="211"/>
    </row>
    <row r="140" spans="1:9">
      <c r="A140" s="233" t="s">
        <v>158</v>
      </c>
      <c r="B140" s="232"/>
      <c r="C140" s="232"/>
      <c r="D140" s="232"/>
      <c r="E140" s="232"/>
      <c r="F140" s="232"/>
      <c r="G140" s="232"/>
      <c r="H140" s="232"/>
      <c r="I140" s="211"/>
    </row>
    <row r="141" spans="1:9">
      <c r="A141" s="233" t="s">
        <v>159</v>
      </c>
      <c r="B141" s="232"/>
      <c r="C141" s="232"/>
      <c r="D141" s="232"/>
      <c r="E141" s="232"/>
      <c r="F141" s="232"/>
      <c r="G141" s="232"/>
      <c r="H141" s="232"/>
      <c r="I141" s="211"/>
    </row>
    <row r="142" spans="1:9">
      <c r="A142" s="233" t="s">
        <v>160</v>
      </c>
      <c r="B142" s="232"/>
      <c r="C142" s="232"/>
      <c r="D142" s="232"/>
      <c r="E142" s="232"/>
      <c r="F142" s="232"/>
      <c r="G142" s="232"/>
      <c r="H142" s="232"/>
      <c r="I142" s="211"/>
    </row>
    <row r="143" spans="1:9">
      <c r="A143" s="217"/>
      <c r="B143" s="234"/>
      <c r="C143" s="234"/>
      <c r="D143" s="234"/>
      <c r="E143" s="234"/>
      <c r="F143" s="234"/>
      <c r="G143" s="234"/>
      <c r="H143" s="234"/>
      <c r="I143" s="211"/>
    </row>
    <row r="144" spans="1:9">
      <c r="A144" s="235" t="s">
        <v>161</v>
      </c>
      <c r="B144" s="234"/>
      <c r="C144" s="234"/>
      <c r="D144" s="234"/>
      <c r="E144" s="234"/>
      <c r="F144" s="234"/>
      <c r="G144" s="234"/>
      <c r="H144" s="234"/>
      <c r="I144" s="211"/>
    </row>
    <row r="145" spans="1:9">
      <c r="A145" s="217" t="s">
        <v>162</v>
      </c>
      <c r="B145" s="234"/>
      <c r="C145" s="234"/>
      <c r="D145" s="234"/>
      <c r="E145" s="234"/>
      <c r="F145" s="234"/>
      <c r="G145" s="234"/>
      <c r="H145" s="234"/>
      <c r="I145" s="211"/>
    </row>
    <row r="146" spans="1:9">
      <c r="A146" s="217" t="s">
        <v>163</v>
      </c>
      <c r="B146" s="234"/>
      <c r="C146" s="234"/>
      <c r="D146" s="234"/>
      <c r="E146" s="234"/>
      <c r="F146" s="234"/>
      <c r="G146" s="234"/>
      <c r="H146" s="234"/>
      <c r="I146" s="211"/>
    </row>
    <row r="147" spans="1:9" ht="30">
      <c r="A147" s="217" t="s">
        <v>164</v>
      </c>
      <c r="B147" s="234"/>
      <c r="C147" s="234"/>
      <c r="D147" s="234"/>
      <c r="E147" s="234"/>
      <c r="F147" s="234"/>
      <c r="G147" s="234"/>
      <c r="H147" s="234"/>
      <c r="I147" s="211"/>
    </row>
    <row r="148" spans="1:9">
      <c r="A148" s="217" t="s">
        <v>165</v>
      </c>
      <c r="B148" s="234"/>
      <c r="C148" s="234"/>
      <c r="D148" s="234"/>
      <c r="E148" s="234"/>
      <c r="F148" s="234"/>
      <c r="G148" s="234"/>
      <c r="H148" s="234"/>
      <c r="I148" s="211"/>
    </row>
    <row r="149" spans="1:9" ht="30">
      <c r="A149" s="217" t="s">
        <v>166</v>
      </c>
      <c r="B149" s="234"/>
      <c r="C149" s="234"/>
      <c r="D149" s="234"/>
      <c r="E149" s="234"/>
      <c r="F149" s="234"/>
      <c r="G149" s="234"/>
      <c r="H149" s="234"/>
      <c r="I149" s="211"/>
    </row>
    <row r="150" spans="1:9">
      <c r="A150" s="217" t="s">
        <v>167</v>
      </c>
      <c r="B150" s="234"/>
      <c r="C150" s="234"/>
      <c r="D150" s="234"/>
      <c r="E150" s="234"/>
      <c r="F150" s="234"/>
      <c r="G150" s="234"/>
      <c r="H150" s="234"/>
      <c r="I150" s="211"/>
    </row>
    <row r="151" spans="1:9" ht="45">
      <c r="A151" s="217" t="s">
        <v>168</v>
      </c>
      <c r="B151" s="234"/>
      <c r="C151" s="234"/>
      <c r="D151" s="234"/>
      <c r="E151" s="234"/>
      <c r="F151" s="234"/>
      <c r="G151" s="234"/>
      <c r="H151" s="234"/>
      <c r="I151" s="211"/>
    </row>
    <row r="152" spans="1:9" ht="30">
      <c r="A152" s="217" t="s">
        <v>169</v>
      </c>
      <c r="B152" s="234"/>
      <c r="C152" s="234"/>
      <c r="D152" s="234"/>
      <c r="E152" s="234"/>
      <c r="F152" s="234"/>
      <c r="G152" s="234"/>
      <c r="H152" s="234"/>
      <c r="I152" s="211"/>
    </row>
    <row r="153" spans="1:9" ht="30">
      <c r="A153" s="217" t="s">
        <v>170</v>
      </c>
      <c r="B153" s="234"/>
      <c r="C153" s="234"/>
      <c r="D153" s="234"/>
      <c r="E153" s="234"/>
      <c r="F153" s="234"/>
      <c r="G153" s="234"/>
      <c r="H153" s="234"/>
      <c r="I153" s="211"/>
    </row>
    <row r="154" spans="1:9">
      <c r="A154" s="217" t="s">
        <v>171</v>
      </c>
      <c r="B154" s="234"/>
      <c r="C154" s="234"/>
      <c r="D154" s="234"/>
      <c r="E154" s="234"/>
      <c r="F154" s="234"/>
      <c r="G154" s="234"/>
      <c r="H154" s="234"/>
      <c r="I154" s="211"/>
    </row>
    <row r="155" spans="1:9">
      <c r="A155" s="217"/>
      <c r="B155" s="234"/>
      <c r="C155" s="234"/>
      <c r="D155" s="234"/>
      <c r="E155" s="234"/>
      <c r="F155" s="234"/>
      <c r="G155" s="234"/>
      <c r="H155" s="234"/>
      <c r="I155" s="211"/>
    </row>
    <row r="156" spans="1:9">
      <c r="A156" s="235" t="s">
        <v>172</v>
      </c>
      <c r="B156" s="234"/>
      <c r="C156" s="234"/>
      <c r="D156" s="234"/>
      <c r="E156" s="234"/>
      <c r="F156" s="234"/>
      <c r="G156" s="234"/>
      <c r="H156" s="234"/>
      <c r="I156" s="211"/>
    </row>
    <row r="157" spans="1:9">
      <c r="A157" s="217" t="s">
        <v>173</v>
      </c>
      <c r="B157" s="234"/>
      <c r="C157" s="234"/>
      <c r="D157" s="234"/>
      <c r="E157" s="234"/>
      <c r="F157" s="234"/>
      <c r="G157" s="234"/>
      <c r="H157" s="234"/>
      <c r="I157" s="211"/>
    </row>
    <row r="158" spans="1:9">
      <c r="A158" s="217" t="s">
        <v>174</v>
      </c>
      <c r="B158" s="234"/>
      <c r="C158" s="234"/>
      <c r="D158" s="234"/>
      <c r="E158" s="234"/>
      <c r="F158" s="234"/>
      <c r="G158" s="234"/>
      <c r="H158" s="234"/>
      <c r="I158" s="211"/>
    </row>
    <row r="159" spans="1:9" ht="45">
      <c r="A159" s="217" t="s">
        <v>175</v>
      </c>
      <c r="B159" s="234"/>
      <c r="C159" s="234"/>
      <c r="D159" s="234"/>
      <c r="E159" s="234"/>
      <c r="F159" s="234"/>
      <c r="G159" s="234"/>
      <c r="H159" s="234"/>
      <c r="I159" s="211"/>
    </row>
    <row r="160" spans="1:9" ht="45">
      <c r="A160" s="217" t="s">
        <v>176</v>
      </c>
      <c r="B160" s="234"/>
      <c r="C160" s="234"/>
      <c r="D160" s="234"/>
      <c r="E160" s="234"/>
      <c r="F160" s="234"/>
      <c r="G160" s="234"/>
      <c r="H160" s="234"/>
      <c r="I160" s="211"/>
    </row>
    <row r="161" spans="1:9" ht="30">
      <c r="A161" s="217" t="s">
        <v>177</v>
      </c>
      <c r="B161" s="234"/>
      <c r="C161" s="234"/>
      <c r="D161" s="234"/>
      <c r="E161" s="234"/>
      <c r="F161" s="234"/>
      <c r="G161" s="234"/>
      <c r="H161" s="234"/>
      <c r="I161" s="211"/>
    </row>
    <row r="162" spans="1:9" ht="30">
      <c r="A162" s="217" t="s">
        <v>178</v>
      </c>
      <c r="B162" s="234"/>
      <c r="C162" s="234"/>
      <c r="D162" s="234"/>
      <c r="E162" s="234"/>
      <c r="F162" s="234"/>
      <c r="G162" s="234"/>
      <c r="H162" s="234"/>
      <c r="I162" s="211"/>
    </row>
    <row r="163" spans="1:9" ht="30">
      <c r="A163" s="217" t="s">
        <v>179</v>
      </c>
      <c r="B163" s="234"/>
      <c r="C163" s="234"/>
      <c r="D163" s="234"/>
      <c r="E163" s="234"/>
      <c r="F163" s="234"/>
      <c r="G163" s="234"/>
      <c r="H163" s="234"/>
      <c r="I163" s="211"/>
    </row>
    <row r="164" spans="1:9" ht="30">
      <c r="A164" s="217" t="s">
        <v>180</v>
      </c>
      <c r="B164" s="234"/>
      <c r="C164" s="234"/>
      <c r="D164" s="234"/>
      <c r="E164" s="234"/>
      <c r="F164" s="234"/>
      <c r="G164" s="234"/>
      <c r="H164" s="234"/>
      <c r="I164" s="211"/>
    </row>
    <row r="165" spans="1:9">
      <c r="A165" s="217"/>
      <c r="B165" s="234"/>
      <c r="C165" s="234"/>
      <c r="D165" s="234"/>
      <c r="E165" s="234"/>
      <c r="F165" s="234"/>
      <c r="G165" s="234"/>
      <c r="H165" s="234"/>
      <c r="I165" s="211"/>
    </row>
    <row r="166" spans="1:9">
      <c r="A166" s="235" t="s">
        <v>181</v>
      </c>
      <c r="B166" s="234"/>
      <c r="C166" s="234"/>
      <c r="D166" s="234"/>
      <c r="E166" s="234"/>
      <c r="F166" s="234"/>
      <c r="G166" s="234"/>
      <c r="H166" s="234"/>
      <c r="I166" s="211"/>
    </row>
    <row r="167" spans="1:9" ht="45">
      <c r="A167" s="217" t="s">
        <v>182</v>
      </c>
      <c r="B167" s="234"/>
      <c r="C167" s="234"/>
      <c r="D167" s="234"/>
      <c r="E167" s="234"/>
      <c r="F167" s="234"/>
      <c r="G167" s="234"/>
      <c r="H167" s="234"/>
      <c r="I167" s="211"/>
    </row>
    <row r="168" spans="1:9" ht="45">
      <c r="A168" s="217" t="s">
        <v>183</v>
      </c>
      <c r="B168" s="234"/>
      <c r="C168" s="234"/>
      <c r="D168" s="234"/>
      <c r="E168" s="234"/>
      <c r="F168" s="234"/>
      <c r="G168" s="234"/>
      <c r="H168" s="234"/>
      <c r="I168" s="211"/>
    </row>
    <row r="169" spans="1:9">
      <c r="A169" s="217" t="s">
        <v>184</v>
      </c>
      <c r="B169" s="234"/>
      <c r="C169" s="234"/>
      <c r="D169" s="234"/>
      <c r="E169" s="234"/>
      <c r="F169" s="234"/>
      <c r="G169" s="234"/>
      <c r="H169" s="234"/>
      <c r="I169" s="211"/>
    </row>
    <row r="170" spans="1:9">
      <c r="A170" s="217"/>
      <c r="B170" s="234"/>
      <c r="C170" s="234"/>
      <c r="D170" s="234"/>
      <c r="E170" s="234"/>
      <c r="F170" s="234"/>
      <c r="G170" s="234"/>
      <c r="H170" s="234"/>
      <c r="I170" s="211"/>
    </row>
    <row r="171" spans="1:9">
      <c r="A171" s="217" t="s">
        <v>185</v>
      </c>
      <c r="B171" s="234"/>
      <c r="C171" s="234"/>
      <c r="D171" s="234"/>
      <c r="E171" s="234"/>
      <c r="F171" s="234"/>
      <c r="G171" s="234"/>
      <c r="H171" s="234"/>
      <c r="I171" s="211"/>
    </row>
    <row r="172" spans="1:9">
      <c r="A172" s="233" t="s">
        <v>186</v>
      </c>
      <c r="B172" s="234"/>
      <c r="C172" s="234"/>
      <c r="D172" s="234"/>
      <c r="E172" s="234"/>
      <c r="F172" s="234"/>
      <c r="G172" s="234"/>
      <c r="H172" s="234"/>
      <c r="I172" s="211"/>
    </row>
    <row r="173" spans="1:9">
      <c r="A173" s="233" t="s">
        <v>187</v>
      </c>
      <c r="B173" s="234"/>
      <c r="C173" s="234"/>
      <c r="D173" s="234"/>
      <c r="E173" s="234"/>
      <c r="F173" s="234"/>
      <c r="G173" s="234"/>
      <c r="H173" s="234"/>
      <c r="I173" s="211"/>
    </row>
    <row r="174" spans="1:9">
      <c r="A174" s="233" t="s">
        <v>188</v>
      </c>
      <c r="B174" s="234"/>
      <c r="C174" s="234"/>
      <c r="D174" s="234"/>
      <c r="E174" s="234"/>
      <c r="F174" s="234"/>
      <c r="G174" s="234"/>
      <c r="H174" s="234"/>
      <c r="I174" s="211"/>
    </row>
    <row r="175" spans="1:9">
      <c r="A175" s="233" t="s">
        <v>189</v>
      </c>
      <c r="B175" s="234"/>
      <c r="C175" s="234"/>
      <c r="D175" s="234"/>
      <c r="E175" s="234"/>
      <c r="F175" s="234"/>
      <c r="G175" s="234"/>
      <c r="H175" s="234"/>
      <c r="I175" s="211"/>
    </row>
    <row r="176" spans="1:9">
      <c r="A176" s="233" t="s">
        <v>190</v>
      </c>
      <c r="B176" s="234"/>
      <c r="C176" s="234"/>
      <c r="D176" s="234"/>
      <c r="E176" s="234"/>
      <c r="F176" s="234"/>
      <c r="G176" s="234"/>
      <c r="H176" s="234"/>
      <c r="I176" s="211"/>
    </row>
    <row r="177" spans="1:9">
      <c r="A177" s="233" t="s">
        <v>191</v>
      </c>
      <c r="B177" s="234"/>
      <c r="C177" s="234"/>
      <c r="D177" s="234"/>
      <c r="E177" s="234"/>
      <c r="F177" s="234"/>
      <c r="G177" s="234"/>
      <c r="H177" s="234"/>
      <c r="I177" s="211"/>
    </row>
    <row r="178" spans="1:9">
      <c r="A178" s="233" t="s">
        <v>192</v>
      </c>
      <c r="B178" s="234"/>
      <c r="C178" s="234"/>
      <c r="D178" s="234"/>
      <c r="E178" s="234"/>
      <c r="F178" s="234"/>
      <c r="G178" s="234"/>
      <c r="H178" s="234"/>
      <c r="I178" s="211"/>
    </row>
    <row r="179" spans="1:9">
      <c r="A179" s="233" t="s">
        <v>193</v>
      </c>
      <c r="B179" s="234"/>
      <c r="C179" s="234"/>
      <c r="D179" s="234"/>
      <c r="E179" s="234"/>
      <c r="F179" s="234"/>
      <c r="G179" s="234"/>
      <c r="H179" s="234"/>
      <c r="I179" s="211"/>
    </row>
    <row r="180" spans="1:9">
      <c r="A180" s="217"/>
      <c r="B180" s="234"/>
      <c r="C180" s="234"/>
      <c r="D180" s="234"/>
      <c r="E180" s="234"/>
      <c r="F180" s="234"/>
      <c r="G180" s="234"/>
      <c r="H180" s="234"/>
      <c r="I180" s="211"/>
    </row>
    <row r="181" spans="1:9" ht="30">
      <c r="A181" s="217" t="s">
        <v>194</v>
      </c>
      <c r="B181" s="234"/>
      <c r="C181" s="234"/>
      <c r="D181" s="234"/>
      <c r="E181" s="234"/>
      <c r="F181" s="234"/>
      <c r="G181" s="234"/>
      <c r="H181" s="234"/>
      <c r="I181" s="211"/>
    </row>
    <row r="182" spans="1:9" ht="45">
      <c r="A182" s="217" t="s">
        <v>195</v>
      </c>
      <c r="B182" s="234"/>
      <c r="C182" s="234"/>
      <c r="D182" s="234"/>
      <c r="E182" s="234"/>
      <c r="F182" s="234"/>
      <c r="G182" s="234"/>
      <c r="H182" s="234"/>
      <c r="I182" s="211"/>
    </row>
    <row r="183" spans="1:9" ht="30">
      <c r="A183" s="217" t="s">
        <v>196</v>
      </c>
      <c r="B183" s="234"/>
      <c r="C183" s="234"/>
      <c r="D183" s="234"/>
      <c r="E183" s="234"/>
      <c r="F183" s="234"/>
      <c r="G183" s="234"/>
      <c r="H183" s="234"/>
      <c r="I183" s="211"/>
    </row>
    <row r="184" spans="1:9">
      <c r="A184" s="217"/>
      <c r="B184" s="234"/>
      <c r="C184" s="234"/>
      <c r="D184" s="234"/>
      <c r="E184" s="234"/>
      <c r="F184" s="234"/>
      <c r="G184" s="234"/>
      <c r="H184" s="234"/>
      <c r="I184" s="211"/>
    </row>
    <row r="185" spans="1:9" ht="15" customHeight="1">
      <c r="A185" s="223" t="s">
        <v>298</v>
      </c>
      <c r="B185" s="211"/>
      <c r="C185" s="211"/>
      <c r="D185" s="211"/>
      <c r="E185" s="211"/>
      <c r="F185" s="211"/>
      <c r="G185" s="211"/>
      <c r="H185" s="211"/>
      <c r="I185" s="211"/>
    </row>
    <row r="186" spans="1:9" ht="75">
      <c r="A186" s="224" t="s">
        <v>197</v>
      </c>
      <c r="B186" s="211"/>
      <c r="C186" s="211"/>
      <c r="D186" s="211"/>
      <c r="E186" s="211"/>
      <c r="F186" s="211"/>
      <c r="G186" s="211"/>
      <c r="H186" s="211"/>
      <c r="I186" s="211"/>
    </row>
    <row r="187" spans="1:9" ht="60">
      <c r="A187" s="224" t="s">
        <v>198</v>
      </c>
      <c r="B187" s="211"/>
      <c r="C187" s="211"/>
      <c r="D187" s="211"/>
      <c r="E187" s="211"/>
      <c r="F187" s="211"/>
      <c r="G187" s="211"/>
      <c r="H187" s="211"/>
      <c r="I187" s="211"/>
    </row>
    <row r="188" spans="1:9" ht="15" customHeight="1">
      <c r="A188" s="223"/>
      <c r="B188" s="211"/>
      <c r="C188" s="211"/>
      <c r="D188" s="211"/>
      <c r="E188" s="211"/>
      <c r="F188" s="211"/>
      <c r="G188" s="211"/>
      <c r="H188" s="211"/>
      <c r="I188" s="211"/>
    </row>
    <row r="189" spans="1:9" ht="15" customHeight="1">
      <c r="A189" s="223" t="s">
        <v>221</v>
      </c>
      <c r="B189" s="211"/>
      <c r="C189" s="211"/>
      <c r="D189" s="211"/>
      <c r="E189" s="211"/>
      <c r="F189" s="211"/>
      <c r="G189" s="211"/>
      <c r="H189" s="211"/>
      <c r="I189" s="211"/>
    </row>
    <row r="190" spans="1:9" ht="15" customHeight="1">
      <c r="A190" s="223"/>
      <c r="B190" s="211"/>
      <c r="C190" s="211"/>
      <c r="D190" s="211"/>
      <c r="E190" s="211"/>
      <c r="F190" s="211"/>
      <c r="G190" s="211"/>
      <c r="H190" s="211"/>
      <c r="I190" s="211"/>
    </row>
    <row r="191" spans="1:9" ht="165">
      <c r="A191" s="217" t="s">
        <v>199</v>
      </c>
      <c r="B191" s="217"/>
      <c r="C191" s="217"/>
      <c r="D191" s="217"/>
      <c r="E191" s="217"/>
      <c r="F191" s="217"/>
      <c r="G191" s="217"/>
      <c r="H191" s="217"/>
      <c r="I191" s="211"/>
    </row>
    <row r="192" spans="1:9" ht="60">
      <c r="A192" s="217" t="s">
        <v>200</v>
      </c>
      <c r="B192" s="217"/>
      <c r="C192" s="217"/>
      <c r="D192" s="217"/>
      <c r="E192" s="217"/>
      <c r="F192" s="217"/>
      <c r="G192" s="217"/>
      <c r="H192" s="217"/>
      <c r="I192" s="211"/>
    </row>
    <row r="193" spans="1:9" ht="60">
      <c r="A193" s="217" t="s">
        <v>201</v>
      </c>
      <c r="B193" s="217"/>
      <c r="C193" s="217"/>
      <c r="D193" s="217"/>
      <c r="E193" s="217"/>
      <c r="F193" s="217"/>
      <c r="G193" s="217"/>
      <c r="H193" s="217"/>
      <c r="I193" s="211"/>
    </row>
    <row r="194" spans="1:9" ht="30">
      <c r="A194" s="217" t="s">
        <v>202</v>
      </c>
      <c r="B194" s="217"/>
      <c r="C194" s="217"/>
      <c r="D194" s="217"/>
      <c r="E194" s="217"/>
      <c r="F194" s="217"/>
      <c r="G194" s="217"/>
      <c r="H194" s="217"/>
      <c r="I194" s="211"/>
    </row>
    <row r="195" spans="1:9" ht="180">
      <c r="A195" s="217" t="s">
        <v>203</v>
      </c>
      <c r="B195" s="217"/>
      <c r="C195" s="217"/>
      <c r="D195" s="217"/>
      <c r="E195" s="217"/>
      <c r="F195" s="217"/>
      <c r="G195" s="217"/>
      <c r="H195" s="217"/>
      <c r="I195" s="211"/>
    </row>
    <row r="196" spans="1:9" ht="45">
      <c r="A196" s="217" t="s">
        <v>204</v>
      </c>
      <c r="B196" s="217"/>
      <c r="C196" s="217"/>
      <c r="D196" s="217"/>
      <c r="E196" s="217"/>
      <c r="F196" s="217"/>
      <c r="G196" s="217"/>
      <c r="H196" s="217"/>
      <c r="I196" s="211"/>
    </row>
    <row r="197" spans="1:9">
      <c r="A197" s="217" t="s">
        <v>205</v>
      </c>
      <c r="B197" s="217"/>
      <c r="C197" s="217"/>
      <c r="D197" s="217"/>
      <c r="E197" s="217"/>
      <c r="F197" s="217"/>
      <c r="G197" s="217"/>
      <c r="H197" s="217"/>
      <c r="I197" s="211"/>
    </row>
    <row r="198" spans="1:9" ht="90">
      <c r="A198" s="217" t="s">
        <v>206</v>
      </c>
      <c r="B198" s="217"/>
      <c r="C198" s="217"/>
      <c r="D198" s="217"/>
      <c r="E198" s="217"/>
      <c r="F198" s="217"/>
      <c r="G198" s="217"/>
      <c r="H198" s="217"/>
      <c r="I198" s="211"/>
    </row>
    <row r="199" spans="1:9">
      <c r="A199" s="217"/>
      <c r="B199" s="217"/>
      <c r="C199" s="217"/>
      <c r="D199" s="217"/>
      <c r="E199" s="217"/>
      <c r="F199" s="217"/>
      <c r="G199" s="217"/>
      <c r="H199" s="217"/>
      <c r="I199" s="211"/>
    </row>
    <row r="200" spans="1:9">
      <c r="A200" s="223" t="s">
        <v>222</v>
      </c>
      <c r="B200" s="211"/>
      <c r="C200" s="211"/>
      <c r="D200" s="211"/>
      <c r="E200" s="211"/>
      <c r="F200" s="211"/>
      <c r="G200" s="211"/>
      <c r="H200" s="211"/>
      <c r="I200" s="211"/>
    </row>
    <row r="201" spans="1:9" ht="105">
      <c r="A201" s="230" t="s">
        <v>207</v>
      </c>
      <c r="B201" s="211"/>
      <c r="C201" s="211"/>
      <c r="D201" s="211"/>
      <c r="E201" s="211"/>
      <c r="F201" s="211"/>
      <c r="G201" s="211"/>
      <c r="H201" s="211"/>
      <c r="I201" s="211"/>
    </row>
    <row r="202" spans="1:9" ht="90">
      <c r="A202" s="236" t="s">
        <v>208</v>
      </c>
      <c r="B202" s="211"/>
      <c r="C202" s="211"/>
      <c r="D202" s="211"/>
      <c r="E202" s="211"/>
      <c r="F202" s="211"/>
      <c r="G202" s="211"/>
      <c r="H202" s="211"/>
      <c r="I202" s="211"/>
    </row>
    <row r="203" spans="1:9" ht="30">
      <c r="A203" s="236" t="s">
        <v>141</v>
      </c>
      <c r="B203" s="211"/>
      <c r="C203" s="211"/>
      <c r="D203" s="211"/>
      <c r="E203" s="211"/>
      <c r="F203" s="211"/>
      <c r="G203" s="211"/>
      <c r="H203" s="211"/>
      <c r="I203" s="211"/>
    </row>
    <row r="204" spans="1:9" ht="45">
      <c r="A204" s="217" t="s">
        <v>209</v>
      </c>
      <c r="B204" s="217"/>
      <c r="C204" s="217"/>
      <c r="D204" s="217"/>
      <c r="E204" s="217"/>
      <c r="F204" s="217"/>
      <c r="G204" s="217"/>
      <c r="H204" s="217"/>
      <c r="I204" s="211"/>
    </row>
    <row r="205" spans="1:9" ht="90" customHeight="1">
      <c r="A205" s="217" t="s">
        <v>210</v>
      </c>
      <c r="B205" s="217"/>
      <c r="C205" s="217"/>
      <c r="D205" s="217"/>
      <c r="E205" s="217"/>
      <c r="F205" s="217"/>
      <c r="G205" s="217"/>
      <c r="H205" s="217"/>
      <c r="I205" s="211"/>
    </row>
    <row r="206" spans="1:9" ht="45">
      <c r="A206" s="217" t="s">
        <v>211</v>
      </c>
      <c r="B206" s="217"/>
      <c r="C206" s="217"/>
      <c r="D206" s="217"/>
      <c r="E206" s="217"/>
      <c r="F206" s="217"/>
      <c r="G206" s="217"/>
      <c r="H206" s="217"/>
      <c r="I206" s="211"/>
    </row>
    <row r="207" spans="1:9" ht="105">
      <c r="A207" s="217" t="s">
        <v>212</v>
      </c>
      <c r="B207" s="217"/>
      <c r="C207" s="217"/>
      <c r="D207" s="217"/>
      <c r="E207" s="217"/>
      <c r="F207" s="217"/>
      <c r="G207" s="217"/>
      <c r="H207" s="217"/>
      <c r="I207" s="211"/>
    </row>
    <row r="208" spans="1:9" ht="75" customHeight="1">
      <c r="A208" s="217" t="s">
        <v>206</v>
      </c>
      <c r="B208" s="217"/>
      <c r="C208" s="217"/>
      <c r="D208" s="217"/>
      <c r="E208" s="217"/>
      <c r="F208" s="217"/>
      <c r="G208" s="217"/>
      <c r="H208" s="217"/>
      <c r="I208" s="211"/>
    </row>
    <row r="209" spans="1:9">
      <c r="A209" s="211"/>
      <c r="B209" s="211"/>
      <c r="C209" s="211"/>
      <c r="D209" s="211"/>
      <c r="E209" s="211"/>
      <c r="F209" s="211"/>
      <c r="G209" s="211"/>
      <c r="H209" s="211"/>
      <c r="I209" s="211"/>
    </row>
    <row r="210" spans="1:9">
      <c r="A210" s="223" t="s">
        <v>299</v>
      </c>
      <c r="B210" s="211"/>
      <c r="C210" s="211"/>
      <c r="D210" s="211"/>
      <c r="E210" s="211"/>
      <c r="F210" s="211"/>
      <c r="G210" s="211"/>
      <c r="H210" s="211"/>
      <c r="I210" s="211"/>
    </row>
    <row r="211" spans="1:9" ht="110.1" customHeight="1">
      <c r="A211" s="230" t="s">
        <v>213</v>
      </c>
      <c r="B211" s="211"/>
      <c r="C211" s="211"/>
      <c r="D211" s="211"/>
      <c r="E211" s="211"/>
      <c r="F211" s="211"/>
      <c r="G211" s="211"/>
      <c r="H211" s="211"/>
      <c r="I211" s="211"/>
    </row>
    <row r="212" spans="1:9" ht="75">
      <c r="A212" s="237" t="s">
        <v>214</v>
      </c>
      <c r="B212" s="211"/>
      <c r="C212" s="211"/>
      <c r="D212" s="211"/>
      <c r="E212" s="211"/>
      <c r="F212" s="211"/>
      <c r="G212" s="211"/>
      <c r="H212" s="211"/>
      <c r="I212" s="211"/>
    </row>
    <row r="213" spans="1:9">
      <c r="A213" s="211"/>
      <c r="B213" s="211"/>
      <c r="C213" s="211"/>
      <c r="D213" s="211"/>
      <c r="E213" s="211"/>
      <c r="F213" s="211"/>
      <c r="G213" s="211"/>
      <c r="H213" s="211"/>
      <c r="I213" s="211"/>
    </row>
  </sheetData>
  <pageMargins left="0.7" right="0.7" top="1.40625" bottom="0.75" header="0.3" footer="0.3"/>
  <pageSetup paperSize="9" orientation="portrait" r:id="rId1"/>
  <headerFooter>
    <oddHeader xml:space="preserve">&amp;LSTRUKOVNA ŠKOLA GOSPIĆ                                   
BUDAČKA 24, 53000 GOSPIĆ
OIB 19583077416
TROŠKOVNIK GRAĐEVINSKIH I OBRTNIČKIH RADOVA
TD 04-04/24-T-F2
&amp;R&amp;9Consilium d.o.o. 
OIB: 95339822934
</oddHeader>
    <oddFooter>&amp;C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E81"/>
  <sheetViews>
    <sheetView view="pageLayout" topLeftCell="A55" zoomScaleNormal="85" zoomScaleSheetLayoutView="85" workbookViewId="0">
      <selection activeCell="F81" sqref="F81:G81"/>
    </sheetView>
  </sheetViews>
  <sheetFormatPr defaultColWidth="9.140625" defaultRowHeight="15"/>
  <cols>
    <col min="1" max="1" width="3.7109375" style="7" customWidth="1"/>
    <col min="2" max="2" width="4.7109375" style="9" customWidth="1"/>
    <col min="3" max="3" width="43.42578125" style="19" customWidth="1"/>
    <col min="4" max="5" width="7.140625" style="8" customWidth="1"/>
    <col min="6" max="6" width="8.7109375" style="8" customWidth="1"/>
    <col min="7" max="7" width="11.85546875" style="8" customWidth="1"/>
    <col min="8" max="8" width="3.7109375" style="8" customWidth="1"/>
    <col min="9" max="9" width="45.7109375" style="8" customWidth="1"/>
    <col min="10" max="16384" width="9.140625" style="8"/>
  </cols>
  <sheetData>
    <row r="1" spans="1:31" s="10" customFormat="1" ht="105" customHeight="1" thickBot="1">
      <c r="A1" s="37"/>
      <c r="B1" s="436" t="s">
        <v>325</v>
      </c>
      <c r="C1" s="437"/>
      <c r="D1" s="437"/>
      <c r="E1" s="434" t="s">
        <v>29</v>
      </c>
      <c r="F1" s="434"/>
      <c r="G1" s="434"/>
    </row>
    <row r="2" spans="1:31" s="145" customFormat="1" ht="19.5" thickBot="1">
      <c r="A2" s="93" t="s">
        <v>283</v>
      </c>
      <c r="B2" s="144"/>
      <c r="C2" s="438" t="s">
        <v>236</v>
      </c>
      <c r="D2" s="438"/>
      <c r="E2" s="438"/>
      <c r="F2" s="438"/>
      <c r="G2" s="438"/>
    </row>
    <row r="3" spans="1:31" s="6" customFormat="1" ht="17.100000000000001" customHeight="1">
      <c r="A3" s="122"/>
      <c r="B3" s="123"/>
      <c r="C3" s="439"/>
      <c r="D3" s="439"/>
      <c r="E3" s="439"/>
      <c r="F3" s="101"/>
      <c r="G3" s="101"/>
    </row>
    <row r="4" spans="1:31" s="147" customFormat="1" ht="15.75">
      <c r="A4" s="103" t="str">
        <f>$A$2</f>
        <v>9.</v>
      </c>
      <c r="B4" s="104">
        <f>MAX($B$2:B3)+1</f>
        <v>1</v>
      </c>
      <c r="C4" s="432" t="s">
        <v>234</v>
      </c>
      <c r="D4" s="432"/>
      <c r="E4" s="419"/>
      <c r="F4" s="142"/>
      <c r="G4" s="142"/>
    </row>
    <row r="5" spans="1:31" s="38" customFormat="1" ht="46.5" customHeight="1">
      <c r="A5" s="62"/>
      <c r="B5" s="63"/>
      <c r="C5" s="448" t="s">
        <v>54</v>
      </c>
      <c r="D5" s="448"/>
      <c r="E5" s="449"/>
      <c r="F5" s="124"/>
      <c r="G5" s="124"/>
      <c r="H5" s="55"/>
      <c r="I5" s="58"/>
      <c r="J5" s="8"/>
      <c r="K5" s="8"/>
      <c r="L5" s="8"/>
      <c r="M5" s="8"/>
      <c r="N5" s="8"/>
      <c r="O5" s="8"/>
      <c r="P5" s="8"/>
      <c r="Q5" s="8"/>
      <c r="R5" s="8"/>
      <c r="S5" s="8"/>
      <c r="T5" s="8"/>
      <c r="U5" s="8"/>
      <c r="V5" s="8"/>
      <c r="W5" s="8"/>
      <c r="X5" s="8"/>
      <c r="Y5" s="8"/>
      <c r="Z5" s="8"/>
      <c r="AA5" s="8"/>
      <c r="AB5" s="8"/>
      <c r="AC5" s="8"/>
      <c r="AD5" s="8"/>
      <c r="AE5" s="8"/>
    </row>
    <row r="6" spans="1:31" ht="17.100000000000001" customHeight="1">
      <c r="A6" s="65"/>
      <c r="B6" s="66"/>
      <c r="C6" s="448" t="s">
        <v>23</v>
      </c>
      <c r="D6" s="450"/>
      <c r="E6" s="451"/>
      <c r="F6" s="124"/>
      <c r="G6" s="124"/>
      <c r="H6" s="55"/>
      <c r="I6" s="56"/>
    </row>
    <row r="7" spans="1:31" s="176" customFormat="1" ht="17.100000000000001" customHeight="1">
      <c r="A7" s="192"/>
      <c r="B7" s="193"/>
      <c r="C7" s="455" t="s">
        <v>24</v>
      </c>
      <c r="D7" s="455"/>
      <c r="E7" s="458"/>
      <c r="F7" s="248"/>
      <c r="G7" s="169"/>
      <c r="H7" s="191"/>
      <c r="I7" s="196"/>
    </row>
    <row r="8" spans="1:31" s="176" customFormat="1" ht="17.100000000000001" customHeight="1">
      <c r="A8" s="192"/>
      <c r="B8" s="193"/>
      <c r="C8" s="194"/>
      <c r="D8" s="195" t="s">
        <v>0</v>
      </c>
      <c r="E8" s="244" t="s">
        <v>1</v>
      </c>
      <c r="F8" s="247" t="s">
        <v>2</v>
      </c>
      <c r="G8" s="265" t="s">
        <v>3</v>
      </c>
      <c r="H8" s="191"/>
      <c r="I8" s="196"/>
    </row>
    <row r="9" spans="1:31" s="176" customFormat="1" ht="17.100000000000001" customHeight="1">
      <c r="A9" s="192"/>
      <c r="B9" s="193"/>
      <c r="C9" s="277" t="s">
        <v>265</v>
      </c>
      <c r="D9" s="260" t="s">
        <v>4</v>
      </c>
      <c r="E9" s="376">
        <v>2</v>
      </c>
      <c r="F9" s="294">
        <v>0</v>
      </c>
      <c r="G9" s="268">
        <f t="shared" ref="G9:G10" si="0">E9*F9</f>
        <v>0</v>
      </c>
      <c r="H9" s="191"/>
      <c r="I9" s="196"/>
    </row>
    <row r="10" spans="1:31" s="176" customFormat="1" ht="17.100000000000001" customHeight="1">
      <c r="A10" s="192"/>
      <c r="B10" s="193"/>
      <c r="C10" s="263" t="s">
        <v>238</v>
      </c>
      <c r="D10" s="264" t="s">
        <v>4</v>
      </c>
      <c r="E10" s="366">
        <v>2</v>
      </c>
      <c r="F10" s="254">
        <v>0</v>
      </c>
      <c r="G10" s="338">
        <f t="shared" si="0"/>
        <v>0</v>
      </c>
      <c r="H10" s="191"/>
      <c r="I10" s="196"/>
    </row>
    <row r="11" spans="1:31" ht="17.100000000000001" customHeight="1">
      <c r="A11" s="65"/>
      <c r="B11" s="66"/>
      <c r="C11" s="82"/>
      <c r="D11" s="83"/>
      <c r="E11" s="245"/>
      <c r="F11" s="131"/>
      <c r="G11" s="85"/>
      <c r="H11" s="55"/>
      <c r="I11" s="56"/>
    </row>
    <row r="12" spans="1:31" s="147" customFormat="1" ht="15.75" customHeight="1">
      <c r="A12" s="103" t="str">
        <f>$A$2</f>
        <v>9.</v>
      </c>
      <c r="B12" s="207">
        <f>MAX($B$2:B11)+1</f>
        <v>2</v>
      </c>
      <c r="C12" s="243" t="s">
        <v>235</v>
      </c>
      <c r="D12" s="243"/>
      <c r="E12" s="246"/>
      <c r="F12" s="243"/>
      <c r="G12" s="243"/>
      <c r="H12" s="332"/>
      <c r="I12" s="148"/>
    </row>
    <row r="13" spans="1:31" ht="102" customHeight="1">
      <c r="A13" s="62"/>
      <c r="B13" s="63"/>
      <c r="C13" s="448" t="s">
        <v>248</v>
      </c>
      <c r="D13" s="448"/>
      <c r="E13" s="449"/>
      <c r="F13" s="124"/>
      <c r="G13" s="124"/>
      <c r="H13" s="55"/>
      <c r="I13" s="56"/>
    </row>
    <row r="14" spans="1:31" s="176" customFormat="1" ht="17.100000000000001" customHeight="1">
      <c r="A14" s="192"/>
      <c r="B14" s="193"/>
      <c r="C14" s="459" t="s">
        <v>24</v>
      </c>
      <c r="D14" s="459"/>
      <c r="E14" s="460"/>
      <c r="F14" s="248"/>
      <c r="G14" s="248"/>
      <c r="H14" s="191"/>
      <c r="I14" s="196"/>
    </row>
    <row r="15" spans="1:31" s="176" customFormat="1" ht="17.100000000000001" customHeight="1">
      <c r="A15" s="192"/>
      <c r="B15" s="193"/>
      <c r="C15" s="255"/>
      <c r="D15" s="256" t="s">
        <v>0</v>
      </c>
      <c r="E15" s="251" t="s">
        <v>1</v>
      </c>
      <c r="F15" s="252" t="s">
        <v>2</v>
      </c>
      <c r="G15" s="266" t="s">
        <v>3</v>
      </c>
      <c r="H15" s="191"/>
      <c r="I15" s="196"/>
    </row>
    <row r="16" spans="1:31" s="176" customFormat="1" ht="17.100000000000001" customHeight="1">
      <c r="A16" s="192"/>
      <c r="B16" s="193"/>
      <c r="C16" s="277" t="s">
        <v>265</v>
      </c>
      <c r="D16" s="260" t="s">
        <v>4</v>
      </c>
      <c r="E16" s="376">
        <f>E9</f>
        <v>2</v>
      </c>
      <c r="F16" s="290">
        <v>0</v>
      </c>
      <c r="G16" s="268">
        <f t="shared" ref="G16" si="1">E16*F16</f>
        <v>0</v>
      </c>
      <c r="H16" s="191"/>
      <c r="I16" s="196"/>
    </row>
    <row r="17" spans="1:9" s="176" customFormat="1" ht="17.100000000000001" customHeight="1">
      <c r="A17" s="192"/>
      <c r="B17" s="193"/>
      <c r="C17" s="263" t="s">
        <v>238</v>
      </c>
      <c r="D17" s="264" t="s">
        <v>4</v>
      </c>
      <c r="E17" s="366">
        <f>E10</f>
        <v>2</v>
      </c>
      <c r="F17" s="343">
        <v>0</v>
      </c>
      <c r="G17" s="338">
        <f t="shared" ref="G17" si="2">E17*F17</f>
        <v>0</v>
      </c>
      <c r="H17" s="191"/>
      <c r="I17" s="196"/>
    </row>
    <row r="18" spans="1:9" ht="17.100000000000001" customHeight="1">
      <c r="A18" s="65"/>
      <c r="B18" s="66"/>
      <c r="C18" s="82"/>
      <c r="D18" s="83"/>
      <c r="E18" s="245"/>
      <c r="F18" s="131"/>
      <c r="G18" s="85"/>
      <c r="H18" s="55"/>
      <c r="I18" s="56"/>
    </row>
    <row r="19" spans="1:9" ht="17.100000000000001" customHeight="1">
      <c r="A19" s="103" t="str">
        <f>$A$2</f>
        <v>9.</v>
      </c>
      <c r="B19" s="104">
        <f>MAX($B$2:B18)+1</f>
        <v>3</v>
      </c>
      <c r="C19" s="243" t="s">
        <v>55</v>
      </c>
      <c r="D19" s="243"/>
      <c r="E19" s="246"/>
      <c r="F19" s="243"/>
      <c r="G19" s="243"/>
      <c r="H19" s="55"/>
      <c r="I19" s="56"/>
    </row>
    <row r="20" spans="1:9" ht="61.5" customHeight="1">
      <c r="A20" s="62"/>
      <c r="B20" s="63"/>
      <c r="C20" s="448" t="s">
        <v>56</v>
      </c>
      <c r="D20" s="461"/>
      <c r="E20" s="462"/>
      <c r="F20" s="124"/>
      <c r="G20" s="124"/>
      <c r="H20" s="55"/>
      <c r="I20" s="56"/>
    </row>
    <row r="21" spans="1:9" ht="17.100000000000001" customHeight="1">
      <c r="A21" s="192"/>
      <c r="B21" s="193"/>
      <c r="C21" s="459" t="s">
        <v>24</v>
      </c>
      <c r="D21" s="459"/>
      <c r="E21" s="460"/>
      <c r="F21" s="248"/>
      <c r="G21" s="248"/>
      <c r="H21" s="55"/>
      <c r="I21" s="56"/>
    </row>
    <row r="22" spans="1:9" ht="17.100000000000001" customHeight="1">
      <c r="A22" s="192"/>
      <c r="B22" s="193"/>
      <c r="C22" s="255"/>
      <c r="D22" s="256" t="s">
        <v>0</v>
      </c>
      <c r="E22" s="256" t="s">
        <v>1</v>
      </c>
      <c r="F22" s="253" t="s">
        <v>2</v>
      </c>
      <c r="G22" s="266" t="s">
        <v>3</v>
      </c>
      <c r="H22" s="55"/>
      <c r="I22" s="56"/>
    </row>
    <row r="23" spans="1:9" ht="17.100000000000001" customHeight="1">
      <c r="A23" s="192"/>
      <c r="B23" s="193"/>
      <c r="C23" s="277" t="s">
        <v>265</v>
      </c>
      <c r="D23" s="257" t="s">
        <v>4</v>
      </c>
      <c r="E23" s="377">
        <f>E16</f>
        <v>2</v>
      </c>
      <c r="F23" s="295">
        <v>0</v>
      </c>
      <c r="G23" s="85">
        <f t="shared" ref="G23" si="3">E23*F23</f>
        <v>0</v>
      </c>
      <c r="H23" s="55"/>
      <c r="I23" s="56"/>
    </row>
    <row r="24" spans="1:9" ht="17.100000000000001" customHeight="1">
      <c r="A24" s="192"/>
      <c r="B24" s="193"/>
      <c r="C24" s="263" t="s">
        <v>238</v>
      </c>
      <c r="D24" s="264" t="s">
        <v>4</v>
      </c>
      <c r="E24" s="378">
        <f>E17</f>
        <v>2</v>
      </c>
      <c r="F24" s="347">
        <v>0</v>
      </c>
      <c r="G24" s="348">
        <f t="shared" ref="G24" si="4">E24*F24</f>
        <v>0</v>
      </c>
      <c r="H24" s="55"/>
      <c r="I24" s="56"/>
    </row>
    <row r="25" spans="1:9" ht="17.100000000000001" customHeight="1">
      <c r="A25" s="192"/>
      <c r="B25" s="193"/>
      <c r="C25" s="82"/>
      <c r="D25" s="83"/>
      <c r="E25" s="245"/>
      <c r="F25" s="131"/>
      <c r="G25" s="85"/>
      <c r="H25" s="55"/>
      <c r="I25" s="56"/>
    </row>
    <row r="26" spans="1:9" ht="17.100000000000001" customHeight="1">
      <c r="A26" s="192"/>
      <c r="B26" s="193"/>
      <c r="C26" s="82"/>
      <c r="D26" s="83"/>
      <c r="E26" s="245"/>
      <c r="F26" s="131"/>
      <c r="G26" s="85"/>
      <c r="H26" s="55"/>
      <c r="I26" s="56"/>
    </row>
    <row r="27" spans="1:9" ht="17.100000000000001" customHeight="1">
      <c r="A27" s="192"/>
      <c r="B27" s="193"/>
      <c r="C27" s="82"/>
      <c r="D27" s="83"/>
      <c r="E27" s="245"/>
      <c r="F27" s="131"/>
      <c r="G27" s="85"/>
      <c r="H27" s="55"/>
      <c r="I27" s="56"/>
    </row>
    <row r="28" spans="1:9" ht="17.100000000000001" customHeight="1">
      <c r="A28" s="192"/>
      <c r="B28" s="193"/>
      <c r="C28" s="82"/>
      <c r="D28" s="83"/>
      <c r="E28" s="245"/>
      <c r="F28" s="131"/>
      <c r="G28" s="85"/>
      <c r="H28" s="55"/>
      <c r="I28" s="56"/>
    </row>
    <row r="29" spans="1:9" ht="16.149999999999999" customHeight="1">
      <c r="A29" s="192"/>
      <c r="B29" s="193"/>
      <c r="C29" s="82"/>
      <c r="D29" s="83"/>
      <c r="E29" s="245"/>
      <c r="F29" s="131"/>
      <c r="G29" s="85"/>
      <c r="H29" s="55"/>
      <c r="I29" s="56"/>
    </row>
    <row r="30" spans="1:9" ht="17.100000000000001" customHeight="1">
      <c r="A30" s="65"/>
      <c r="B30" s="66"/>
      <c r="C30" s="82"/>
      <c r="D30" s="83"/>
      <c r="E30" s="245"/>
      <c r="F30" s="131"/>
      <c r="G30" s="85"/>
      <c r="H30" s="55"/>
      <c r="I30" s="56"/>
    </row>
    <row r="31" spans="1:9" ht="17.100000000000001" customHeight="1">
      <c r="A31" s="65"/>
      <c r="B31" s="66"/>
      <c r="C31" s="82"/>
      <c r="D31" s="83"/>
      <c r="E31" s="245"/>
      <c r="F31" s="131"/>
      <c r="G31" s="85"/>
      <c r="H31" s="55"/>
      <c r="I31" s="56"/>
    </row>
    <row r="32" spans="1:9" ht="17.100000000000001" customHeight="1">
      <c r="A32" s="103" t="str">
        <f>A19</f>
        <v>9.</v>
      </c>
      <c r="B32" s="405">
        <f>MAX($B$1:B23)+1</f>
        <v>4</v>
      </c>
      <c r="C32" s="406" t="s">
        <v>316</v>
      </c>
      <c r="D32" s="406"/>
      <c r="E32" s="407"/>
      <c r="F32" s="243"/>
      <c r="G32" s="243"/>
      <c r="H32" s="55"/>
      <c r="I32" s="56"/>
    </row>
    <row r="33" spans="1:9" ht="69" customHeight="1">
      <c r="A33" s="62"/>
      <c r="B33" s="63"/>
      <c r="C33" s="448" t="s">
        <v>317</v>
      </c>
      <c r="D33" s="461"/>
      <c r="E33" s="462"/>
      <c r="F33" s="124"/>
      <c r="G33" s="124"/>
      <c r="H33" s="55"/>
      <c r="I33" s="56"/>
    </row>
    <row r="34" spans="1:9" ht="17.100000000000001" customHeight="1">
      <c r="A34" s="192"/>
      <c r="B34" s="193"/>
      <c r="C34" s="463" t="s">
        <v>24</v>
      </c>
      <c r="D34" s="463"/>
      <c r="E34" s="464"/>
      <c r="F34" s="179"/>
      <c r="G34" s="179"/>
      <c r="H34" s="55"/>
      <c r="I34" s="56"/>
    </row>
    <row r="35" spans="1:9" ht="17.100000000000001" customHeight="1">
      <c r="A35" s="192"/>
      <c r="B35" s="193"/>
      <c r="C35" s="255"/>
      <c r="D35" s="256" t="s">
        <v>0</v>
      </c>
      <c r="E35" s="256" t="s">
        <v>1</v>
      </c>
      <c r="F35" s="253" t="s">
        <v>2</v>
      </c>
      <c r="G35" s="266" t="s">
        <v>3</v>
      </c>
      <c r="H35" s="55"/>
      <c r="I35" s="56"/>
    </row>
    <row r="36" spans="1:9" ht="17.100000000000001" customHeight="1">
      <c r="A36" s="192"/>
      <c r="B36" s="193"/>
      <c r="C36" s="277" t="s">
        <v>265</v>
      </c>
      <c r="D36" s="257" t="s">
        <v>4</v>
      </c>
      <c r="E36" s="377">
        <f>E23</f>
        <v>2</v>
      </c>
      <c r="F36" s="295">
        <v>0</v>
      </c>
      <c r="G36" s="85">
        <f t="shared" ref="G36:G37" si="5">E36*F36</f>
        <v>0</v>
      </c>
      <c r="H36" s="55"/>
      <c r="I36" s="56"/>
    </row>
    <row r="37" spans="1:9" ht="17.100000000000001" customHeight="1">
      <c r="A37" s="192"/>
      <c r="B37" s="193"/>
      <c r="C37" s="263" t="s">
        <v>238</v>
      </c>
      <c r="D37" s="264" t="s">
        <v>4</v>
      </c>
      <c r="E37" s="378">
        <f>E24</f>
        <v>2</v>
      </c>
      <c r="F37" s="347">
        <v>0</v>
      </c>
      <c r="G37" s="348">
        <f t="shared" si="5"/>
        <v>0</v>
      </c>
      <c r="H37" s="55"/>
      <c r="I37" s="56"/>
    </row>
    <row r="38" spans="1:9" ht="17.100000000000001" customHeight="1">
      <c r="A38" s="65"/>
      <c r="B38" s="66"/>
      <c r="C38" s="82"/>
      <c r="D38" s="83"/>
      <c r="E38" s="245"/>
      <c r="F38" s="131"/>
      <c r="G38" s="85"/>
      <c r="H38" s="55"/>
      <c r="I38" s="56"/>
    </row>
    <row r="39" spans="1:9" ht="16.350000000000001" customHeight="1">
      <c r="A39" s="103" t="str">
        <f>$A$2</f>
        <v>9.</v>
      </c>
      <c r="B39" s="207">
        <f>MAX($B$2:B37)+1</f>
        <v>5</v>
      </c>
      <c r="C39" s="465" t="s">
        <v>318</v>
      </c>
      <c r="D39" s="465"/>
      <c r="E39" s="466"/>
      <c r="F39" s="243"/>
      <c r="G39" s="243"/>
      <c r="H39" s="55"/>
      <c r="I39" s="56"/>
    </row>
    <row r="40" spans="1:9" ht="32.25" customHeight="1">
      <c r="A40" s="62"/>
      <c r="B40" s="63"/>
      <c r="C40" s="448" t="s">
        <v>321</v>
      </c>
      <c r="D40" s="448"/>
      <c r="E40" s="449"/>
      <c r="F40" s="124"/>
      <c r="G40" s="124"/>
      <c r="H40" s="55"/>
      <c r="I40" s="56"/>
    </row>
    <row r="41" spans="1:9" ht="17.100000000000001" customHeight="1">
      <c r="A41" s="192"/>
      <c r="B41" s="193"/>
      <c r="C41" s="455" t="s">
        <v>319</v>
      </c>
      <c r="D41" s="455"/>
      <c r="E41" s="464"/>
      <c r="F41" s="179"/>
      <c r="G41" s="179"/>
      <c r="H41" s="55"/>
      <c r="I41" s="56"/>
    </row>
    <row r="42" spans="1:9" ht="17.100000000000001" customHeight="1">
      <c r="A42" s="192"/>
      <c r="B42" s="193"/>
      <c r="C42" s="194"/>
      <c r="D42" s="408" t="s">
        <v>0</v>
      </c>
      <c r="E42" s="409" t="s">
        <v>1</v>
      </c>
      <c r="F42" s="252" t="s">
        <v>2</v>
      </c>
      <c r="G42" s="266" t="s">
        <v>3</v>
      </c>
      <c r="H42" s="55"/>
      <c r="I42" s="56"/>
    </row>
    <row r="43" spans="1:9" ht="17.100000000000001" customHeight="1">
      <c r="A43" s="192"/>
      <c r="B43" s="193"/>
      <c r="C43" s="277" t="s">
        <v>265</v>
      </c>
      <c r="D43" s="257" t="s">
        <v>4</v>
      </c>
      <c r="E43" s="377">
        <f>E36</f>
        <v>2</v>
      </c>
      <c r="F43" s="295">
        <v>0</v>
      </c>
      <c r="G43" s="85">
        <f t="shared" ref="G43:G44" si="6">E43*F43</f>
        <v>0</v>
      </c>
      <c r="H43" s="55"/>
      <c r="I43" s="56"/>
    </row>
    <row r="44" spans="1:9" ht="17.100000000000001" customHeight="1">
      <c r="A44" s="192"/>
      <c r="B44" s="193"/>
      <c r="C44" s="263" t="s">
        <v>238</v>
      </c>
      <c r="D44" s="264" t="s">
        <v>4</v>
      </c>
      <c r="E44" s="378">
        <f>E37</f>
        <v>2</v>
      </c>
      <c r="F44" s="347">
        <v>0</v>
      </c>
      <c r="G44" s="348">
        <f t="shared" si="6"/>
        <v>0</v>
      </c>
      <c r="H44" s="55"/>
      <c r="I44" s="56"/>
    </row>
    <row r="45" spans="1:9" ht="17.100000000000001" customHeight="1">
      <c r="A45" s="65"/>
      <c r="B45" s="66"/>
      <c r="C45" s="82"/>
      <c r="D45" s="83"/>
      <c r="E45" s="245"/>
      <c r="F45" s="131"/>
      <c r="G45" s="85"/>
      <c r="H45" s="55"/>
      <c r="I45" s="56"/>
    </row>
    <row r="46" spans="1:9" ht="17.100000000000001" customHeight="1">
      <c r="A46" s="103" t="str">
        <f>$A$2</f>
        <v>9.</v>
      </c>
      <c r="B46" s="207">
        <f>MAX($B$2:B44)+1</f>
        <v>6</v>
      </c>
      <c r="C46" s="465" t="s">
        <v>320</v>
      </c>
      <c r="D46" s="465"/>
      <c r="E46" s="466"/>
      <c r="F46" s="243"/>
      <c r="G46" s="243"/>
      <c r="H46" s="55"/>
      <c r="I46" s="56"/>
    </row>
    <row r="47" spans="1:9" ht="34.5" customHeight="1">
      <c r="A47" s="62"/>
      <c r="B47" s="63"/>
      <c r="C47" s="448" t="s">
        <v>322</v>
      </c>
      <c r="D47" s="448"/>
      <c r="E47" s="449"/>
      <c r="F47" s="124"/>
      <c r="G47" s="124"/>
      <c r="H47" s="333"/>
      <c r="I47" s="56"/>
    </row>
    <row r="48" spans="1:9" ht="17.100000000000001" customHeight="1">
      <c r="A48" s="192"/>
      <c r="B48" s="193"/>
      <c r="C48" s="455" t="s">
        <v>319</v>
      </c>
      <c r="D48" s="455"/>
      <c r="E48" s="464"/>
      <c r="F48" s="179"/>
      <c r="G48" s="179"/>
      <c r="H48" s="55"/>
      <c r="I48" s="56"/>
    </row>
    <row r="49" spans="1:9" ht="17.100000000000001" customHeight="1">
      <c r="A49" s="192"/>
      <c r="B49" s="193"/>
      <c r="C49" s="194"/>
      <c r="D49" s="408" t="s">
        <v>0</v>
      </c>
      <c r="E49" s="409" t="s">
        <v>1</v>
      </c>
      <c r="F49" s="252" t="s">
        <v>2</v>
      </c>
      <c r="G49" s="266" t="s">
        <v>3</v>
      </c>
      <c r="H49" s="55"/>
      <c r="I49" s="56"/>
    </row>
    <row r="50" spans="1:9" ht="17.100000000000001" customHeight="1">
      <c r="A50" s="192"/>
      <c r="B50" s="193"/>
      <c r="C50" s="277" t="s">
        <v>265</v>
      </c>
      <c r="D50" s="257" t="s">
        <v>4</v>
      </c>
      <c r="E50" s="377">
        <f>E43</f>
        <v>2</v>
      </c>
      <c r="F50" s="295">
        <v>0</v>
      </c>
      <c r="G50" s="85">
        <f t="shared" ref="G50:G51" si="7">E50*F50</f>
        <v>0</v>
      </c>
      <c r="H50" s="55"/>
      <c r="I50" s="56"/>
    </row>
    <row r="51" spans="1:9" ht="17.100000000000001" customHeight="1">
      <c r="A51" s="192"/>
      <c r="B51" s="193"/>
      <c r="C51" s="263" t="s">
        <v>238</v>
      </c>
      <c r="D51" s="264" t="s">
        <v>4</v>
      </c>
      <c r="E51" s="378">
        <f>E44</f>
        <v>2</v>
      </c>
      <c r="F51" s="347">
        <v>0</v>
      </c>
      <c r="G51" s="348">
        <f t="shared" si="7"/>
        <v>0</v>
      </c>
      <c r="H51" s="55"/>
      <c r="I51" s="56"/>
    </row>
    <row r="52" spans="1:9" ht="17.100000000000001" customHeight="1">
      <c r="A52" s="65"/>
      <c r="B52" s="66"/>
      <c r="C52" s="82"/>
      <c r="D52" s="83"/>
      <c r="E52" s="245"/>
      <c r="F52" s="131"/>
      <c r="G52" s="85"/>
      <c r="H52" s="55"/>
      <c r="I52" s="56"/>
    </row>
    <row r="53" spans="1:9" ht="17.100000000000001" customHeight="1">
      <c r="A53" s="103" t="str">
        <f>$A$2</f>
        <v>9.</v>
      </c>
      <c r="B53" s="207">
        <f>MAX(B4:B46)+1</f>
        <v>7</v>
      </c>
      <c r="C53" s="243" t="s">
        <v>32</v>
      </c>
      <c r="D53" s="243"/>
      <c r="E53" s="246"/>
      <c r="F53" s="243"/>
      <c r="G53" s="243"/>
      <c r="H53" s="55"/>
      <c r="I53" s="56"/>
    </row>
    <row r="54" spans="1:9" ht="32.25" customHeight="1">
      <c r="A54" s="62"/>
      <c r="B54" s="63"/>
      <c r="C54" s="448" t="s">
        <v>33</v>
      </c>
      <c r="D54" s="461"/>
      <c r="E54" s="462"/>
      <c r="F54" s="124"/>
      <c r="G54" s="124"/>
      <c r="H54" s="55"/>
      <c r="I54" s="56"/>
    </row>
    <row r="55" spans="1:9" ht="21" customHeight="1">
      <c r="A55" s="62"/>
      <c r="B55" s="63"/>
      <c r="C55" s="448" t="s">
        <v>23</v>
      </c>
      <c r="D55" s="450"/>
      <c r="E55" s="451"/>
      <c r="F55" s="124"/>
      <c r="G55" s="124"/>
      <c r="H55" s="55"/>
      <c r="I55" s="56"/>
    </row>
    <row r="56" spans="1:9" ht="17.100000000000001" customHeight="1">
      <c r="A56" s="192"/>
      <c r="B56" s="193"/>
      <c r="C56" s="459" t="s">
        <v>24</v>
      </c>
      <c r="D56" s="459"/>
      <c r="E56" s="460"/>
      <c r="F56" s="248"/>
      <c r="G56" s="248"/>
      <c r="H56" s="55"/>
      <c r="I56" s="56"/>
    </row>
    <row r="57" spans="1:9" ht="17.100000000000001" customHeight="1">
      <c r="A57" s="192"/>
      <c r="B57" s="193"/>
      <c r="C57" s="258"/>
      <c r="D57" s="259" t="s">
        <v>0</v>
      </c>
      <c r="E57" s="259" t="s">
        <v>1</v>
      </c>
      <c r="F57" s="247" t="s">
        <v>2</v>
      </c>
      <c r="G57" s="267" t="s">
        <v>3</v>
      </c>
      <c r="H57" s="55"/>
      <c r="I57" s="56"/>
    </row>
    <row r="58" spans="1:9" ht="17.100000000000001" customHeight="1">
      <c r="A58" s="192"/>
      <c r="B58" s="467" t="s">
        <v>265</v>
      </c>
      <c r="C58" s="278" t="s">
        <v>34</v>
      </c>
      <c r="D58" s="260" t="s">
        <v>4</v>
      </c>
      <c r="E58" s="379">
        <v>2</v>
      </c>
      <c r="F58" s="241">
        <v>0</v>
      </c>
      <c r="G58" s="268">
        <f t="shared" ref="G58" si="8">E58*F58</f>
        <v>0</v>
      </c>
      <c r="H58" s="55"/>
      <c r="I58" s="56"/>
    </row>
    <row r="59" spans="1:9" ht="17.100000000000001" customHeight="1">
      <c r="A59" s="192"/>
      <c r="B59" s="467"/>
      <c r="C59" s="278" t="s">
        <v>35</v>
      </c>
      <c r="D59" s="260" t="s">
        <v>4</v>
      </c>
      <c r="E59" s="379">
        <v>2</v>
      </c>
      <c r="F59" s="241">
        <v>0</v>
      </c>
      <c r="G59" s="268">
        <f t="shared" ref="G59:G62" si="9">E59*F59</f>
        <v>0</v>
      </c>
      <c r="H59" s="55"/>
      <c r="I59" s="56"/>
    </row>
    <row r="60" spans="1:9" ht="17.100000000000001" customHeight="1">
      <c r="A60" s="192"/>
      <c r="B60" s="467"/>
      <c r="C60" s="278" t="s">
        <v>257</v>
      </c>
      <c r="D60" s="260" t="s">
        <v>4</v>
      </c>
      <c r="E60" s="379">
        <v>2</v>
      </c>
      <c r="F60" s="241">
        <v>0</v>
      </c>
      <c r="G60" s="85">
        <f t="shared" si="9"/>
        <v>0</v>
      </c>
      <c r="H60" s="55"/>
      <c r="I60" s="56"/>
    </row>
    <row r="61" spans="1:9" s="146" customFormat="1" ht="15.75">
      <c r="A61" s="192"/>
      <c r="B61" s="467"/>
      <c r="C61" s="287" t="s">
        <v>304</v>
      </c>
      <c r="D61" s="261" t="s">
        <v>4</v>
      </c>
      <c r="E61" s="380">
        <v>2</v>
      </c>
      <c r="F61" s="249">
        <v>0</v>
      </c>
      <c r="G61" s="85">
        <f t="shared" si="9"/>
        <v>0</v>
      </c>
    </row>
    <row r="62" spans="1:9" s="5" customFormat="1">
      <c r="A62" s="192"/>
      <c r="B62" s="467"/>
      <c r="C62" s="317" t="s">
        <v>59</v>
      </c>
      <c r="D62" s="260" t="s">
        <v>4</v>
      </c>
      <c r="E62" s="379">
        <v>2</v>
      </c>
      <c r="F62" s="249">
        <v>0</v>
      </c>
      <c r="G62" s="85">
        <f t="shared" si="9"/>
        <v>0</v>
      </c>
    </row>
    <row r="63" spans="1:9">
      <c r="A63" s="64"/>
      <c r="B63" s="468"/>
      <c r="C63" s="279" t="s">
        <v>290</v>
      </c>
      <c r="D63" s="262" t="s">
        <v>4</v>
      </c>
      <c r="E63" s="381">
        <v>2</v>
      </c>
      <c r="F63" s="250">
        <v>0</v>
      </c>
      <c r="G63" s="132">
        <f t="shared" ref="G63:G68" si="10">E63*F63</f>
        <v>0</v>
      </c>
    </row>
    <row r="64" spans="1:9">
      <c r="A64" s="65"/>
      <c r="B64" s="467" t="s">
        <v>238</v>
      </c>
      <c r="C64" s="278" t="s">
        <v>34</v>
      </c>
      <c r="D64" s="260" t="s">
        <v>4</v>
      </c>
      <c r="E64" s="379">
        <v>2</v>
      </c>
      <c r="F64" s="241">
        <v>0</v>
      </c>
      <c r="G64" s="268">
        <f t="shared" si="10"/>
        <v>0</v>
      </c>
    </row>
    <row r="65" spans="1:7">
      <c r="A65" s="65"/>
      <c r="B65" s="467"/>
      <c r="C65" s="278" t="s">
        <v>35</v>
      </c>
      <c r="D65" s="260" t="s">
        <v>4</v>
      </c>
      <c r="E65" s="379">
        <v>2</v>
      </c>
      <c r="F65" s="241">
        <v>0</v>
      </c>
      <c r="G65" s="268">
        <f t="shared" si="10"/>
        <v>0</v>
      </c>
    </row>
    <row r="66" spans="1:7">
      <c r="A66" s="65"/>
      <c r="B66" s="467"/>
      <c r="C66" s="278" t="s">
        <v>257</v>
      </c>
      <c r="D66" s="260" t="s">
        <v>4</v>
      </c>
      <c r="E66" s="379">
        <v>2</v>
      </c>
      <c r="F66" s="241">
        <v>0</v>
      </c>
      <c r="G66" s="85">
        <f t="shared" si="10"/>
        <v>0</v>
      </c>
    </row>
    <row r="67" spans="1:7">
      <c r="A67" s="65"/>
      <c r="B67" s="467"/>
      <c r="C67" s="287" t="s">
        <v>258</v>
      </c>
      <c r="D67" s="261" t="s">
        <v>4</v>
      </c>
      <c r="E67" s="380">
        <v>2</v>
      </c>
      <c r="F67" s="249">
        <v>0</v>
      </c>
      <c r="G67" s="85">
        <f t="shared" si="10"/>
        <v>0</v>
      </c>
    </row>
    <row r="68" spans="1:7">
      <c r="A68" s="65"/>
      <c r="B68" s="467"/>
      <c r="C68" s="317" t="s">
        <v>59</v>
      </c>
      <c r="D68" s="260" t="s">
        <v>4</v>
      </c>
      <c r="E68" s="379">
        <v>2</v>
      </c>
      <c r="F68" s="249">
        <v>0</v>
      </c>
      <c r="G68" s="85">
        <f t="shared" si="10"/>
        <v>0</v>
      </c>
    </row>
    <row r="69" spans="1:7">
      <c r="A69" s="65"/>
      <c r="B69" s="468"/>
      <c r="C69" s="279" t="s">
        <v>290</v>
      </c>
      <c r="D69" s="262" t="s">
        <v>4</v>
      </c>
      <c r="E69" s="381">
        <v>2</v>
      </c>
      <c r="F69" s="250">
        <v>0</v>
      </c>
      <c r="G69" s="132">
        <f t="shared" ref="G69" si="11">E69*F69</f>
        <v>0</v>
      </c>
    </row>
    <row r="70" spans="1:7">
      <c r="A70" s="65"/>
      <c r="B70" s="66"/>
      <c r="C70" s="82"/>
      <c r="D70" s="83"/>
      <c r="E70" s="245"/>
      <c r="F70" s="131"/>
      <c r="G70" s="85"/>
    </row>
    <row r="71" spans="1:7">
      <c r="A71" s="65"/>
      <c r="B71" s="66"/>
      <c r="C71" s="82"/>
      <c r="D71" s="83"/>
      <c r="E71" s="245"/>
      <c r="F71" s="131"/>
      <c r="G71" s="85"/>
    </row>
    <row r="72" spans="1:7">
      <c r="A72" s="65"/>
      <c r="B72" s="66"/>
      <c r="C72" s="82"/>
      <c r="D72" s="83"/>
      <c r="E72" s="245"/>
      <c r="F72" s="131"/>
      <c r="G72" s="85"/>
    </row>
    <row r="73" spans="1:7" ht="15.75">
      <c r="A73" s="103" t="str">
        <f>$A$2</f>
        <v>9.</v>
      </c>
      <c r="B73" s="207">
        <f>MAX($B$2:B70)+1</f>
        <v>8</v>
      </c>
      <c r="C73" s="243" t="s">
        <v>49</v>
      </c>
      <c r="D73" s="243"/>
      <c r="E73" s="246"/>
      <c r="F73" s="243"/>
      <c r="G73" s="243"/>
    </row>
    <row r="74" spans="1:7">
      <c r="A74" s="62"/>
      <c r="B74" s="63"/>
      <c r="C74" s="448" t="s">
        <v>291</v>
      </c>
      <c r="D74" s="461"/>
      <c r="E74" s="462"/>
      <c r="F74" s="130"/>
      <c r="G74" s="130"/>
    </row>
    <row r="75" spans="1:7">
      <c r="A75" s="192"/>
      <c r="B75" s="193"/>
      <c r="C75" s="459" t="s">
        <v>24</v>
      </c>
      <c r="D75" s="459"/>
      <c r="E75" s="460"/>
      <c r="F75" s="248"/>
      <c r="G75" s="248"/>
    </row>
    <row r="76" spans="1:7" ht="16.350000000000001" customHeight="1">
      <c r="A76" s="192"/>
      <c r="B76" s="193"/>
      <c r="C76" s="181"/>
      <c r="D76" s="182" t="s">
        <v>0</v>
      </c>
      <c r="E76" s="269" t="s">
        <v>1</v>
      </c>
      <c r="F76" s="184" t="s">
        <v>2</v>
      </c>
      <c r="G76" s="184" t="s">
        <v>3</v>
      </c>
    </row>
    <row r="77" spans="1:7">
      <c r="A77" s="192"/>
      <c r="B77" s="193"/>
      <c r="C77" s="277" t="s">
        <v>265</v>
      </c>
      <c r="D77" s="288" t="s">
        <v>4</v>
      </c>
      <c r="E77" s="367">
        <f>E9</f>
        <v>2</v>
      </c>
      <c r="F77" s="289">
        <v>0</v>
      </c>
      <c r="G77" s="271">
        <f t="shared" ref="G77" si="12">E77*F77</f>
        <v>0</v>
      </c>
    </row>
    <row r="78" spans="1:7">
      <c r="A78" s="192"/>
      <c r="B78" s="193"/>
      <c r="C78" s="263" t="s">
        <v>238</v>
      </c>
      <c r="D78" s="345" t="s">
        <v>4</v>
      </c>
      <c r="E78" s="366">
        <f>E10</f>
        <v>2</v>
      </c>
      <c r="F78" s="393">
        <v>0</v>
      </c>
      <c r="G78" s="349">
        <f t="shared" ref="G78" si="13">E78*F78</f>
        <v>0</v>
      </c>
    </row>
    <row r="79" spans="1:7">
      <c r="A79" s="65"/>
      <c r="B79" s="66"/>
      <c r="C79" s="82"/>
      <c r="D79" s="83"/>
      <c r="E79" s="84"/>
      <c r="F79" s="131"/>
      <c r="G79" s="85"/>
    </row>
    <row r="80" spans="1:7" ht="16.5" thickBot="1">
      <c r="A80" s="106" t="str">
        <f>$A$2</f>
        <v>9.</v>
      </c>
      <c r="B80" s="107"/>
      <c r="C80" s="108" t="str">
        <f>$C$2</f>
        <v>SANITARNA OPREMA</v>
      </c>
      <c r="D80" s="108"/>
      <c r="E80" s="109"/>
      <c r="F80" s="426" t="s">
        <v>6</v>
      </c>
      <c r="G80" s="426"/>
    </row>
    <row r="81" spans="1:7" ht="15.75" thickBot="1">
      <c r="A81" s="118"/>
      <c r="B81" s="119"/>
      <c r="C81" s="68"/>
      <c r="D81" s="68"/>
      <c r="E81" s="86"/>
      <c r="F81" s="457">
        <f>SUM($G$9:G78)</f>
        <v>0</v>
      </c>
      <c r="G81" s="457"/>
    </row>
  </sheetData>
  <mergeCells count="29">
    <mergeCell ref="E1:G1"/>
    <mergeCell ref="B1:D1"/>
    <mergeCell ref="C2:G2"/>
    <mergeCell ref="C3:E3"/>
    <mergeCell ref="F80:G80"/>
    <mergeCell ref="B58:B63"/>
    <mergeCell ref="B64:B69"/>
    <mergeCell ref="C74:E74"/>
    <mergeCell ref="C75:E75"/>
    <mergeCell ref="C41:E41"/>
    <mergeCell ref="C46:E46"/>
    <mergeCell ref="C47:E47"/>
    <mergeCell ref="C48:E48"/>
    <mergeCell ref="F81:G81"/>
    <mergeCell ref="C4:E4"/>
    <mergeCell ref="C7:E7"/>
    <mergeCell ref="C5:E5"/>
    <mergeCell ref="C6:E6"/>
    <mergeCell ref="C13:E13"/>
    <mergeCell ref="C14:E14"/>
    <mergeCell ref="C54:E54"/>
    <mergeCell ref="C56:E56"/>
    <mergeCell ref="C55:E55"/>
    <mergeCell ref="C20:E20"/>
    <mergeCell ref="C21:E21"/>
    <mergeCell ref="C33:E33"/>
    <mergeCell ref="C34:E34"/>
    <mergeCell ref="C39:E39"/>
    <mergeCell ref="C40:E40"/>
  </mergeCells>
  <conditionalFormatting sqref="A1:B1 E1 A2:G2 A5:B11 C9:G11 A13:B18 C16:G18 A20:B31 C23:G31 C36:G37 A38:G38 A40:B42 A43:G45 A47:B49 A50:G52 A54:B58 C58:G69 A59:A69 A70:G72 A74:B79 C77:G79 A80:G80 A81:E81">
    <cfRule type="cellIs" dxfId="12" priority="402" operator="equal">
      <formula>0</formula>
    </cfRule>
  </conditionalFormatting>
  <conditionalFormatting sqref="A33:B37">
    <cfRule type="cellIs" dxfId="11" priority="3" operator="equal">
      <formula>0</formula>
    </cfRule>
  </conditionalFormatting>
  <conditionalFormatting sqref="B64">
    <cfRule type="cellIs" dxfId="10" priority="64" operator="equal">
      <formula>0</formula>
    </cfRule>
  </conditionalFormatting>
  <conditionalFormatting sqref="F3:G3">
    <cfRule type="cellIs" dxfId="9" priority="403" stopIfTrue="1" operator="equal">
      <formula>0</formula>
    </cfRule>
  </conditionalFormatting>
  <conditionalFormatting sqref="F81:G81">
    <cfRule type="cellIs" dxfId="8" priority="394"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46BCA-58CA-45FF-99BB-D4B95101607C}">
  <sheetPr>
    <tabColor rgb="FFFFFF00"/>
  </sheetPr>
  <dimension ref="A1:AE13"/>
  <sheetViews>
    <sheetView view="pageLayout" zoomScaleNormal="85" zoomScaleSheetLayoutView="85" workbookViewId="0">
      <selection activeCell="B2" sqref="B2"/>
    </sheetView>
  </sheetViews>
  <sheetFormatPr defaultColWidth="9.140625" defaultRowHeight="15"/>
  <cols>
    <col min="1" max="1" width="4.28515625" style="7" customWidth="1"/>
    <col min="2" max="2" width="4.7109375" style="9" customWidth="1"/>
    <col min="3" max="3" width="43.42578125" style="19" customWidth="1"/>
    <col min="4" max="5" width="7.140625" style="8" customWidth="1"/>
    <col min="6" max="6" width="8.7109375" style="8" customWidth="1"/>
    <col min="7" max="7" width="11.85546875" style="8" customWidth="1"/>
    <col min="8" max="8" width="3.7109375" style="8" customWidth="1"/>
    <col min="9" max="9" width="45.7109375" style="8" customWidth="1"/>
    <col min="10" max="16384" width="9.140625" style="8"/>
  </cols>
  <sheetData>
    <row r="1" spans="1:31" s="10" customFormat="1" ht="105" customHeight="1" thickBot="1">
      <c r="A1" s="37"/>
      <c r="B1" s="436" t="s">
        <v>325</v>
      </c>
      <c r="C1" s="437"/>
      <c r="D1" s="437"/>
      <c r="E1" s="434" t="s">
        <v>29</v>
      </c>
      <c r="F1" s="434"/>
      <c r="G1" s="434"/>
    </row>
    <row r="2" spans="1:31" s="145" customFormat="1" ht="19.5" thickBot="1">
      <c r="A2" s="93" t="s">
        <v>309</v>
      </c>
      <c r="B2" s="144"/>
      <c r="C2" s="438" t="s">
        <v>310</v>
      </c>
      <c r="D2" s="438"/>
      <c r="E2" s="438"/>
      <c r="F2" s="438"/>
      <c r="G2" s="438"/>
    </row>
    <row r="3" spans="1:31" s="6" customFormat="1" ht="17.100000000000001" customHeight="1">
      <c r="A3" s="122"/>
      <c r="B3" s="123"/>
      <c r="C3" s="439"/>
      <c r="D3" s="439"/>
      <c r="E3" s="439"/>
      <c r="F3" s="101"/>
      <c r="G3" s="101"/>
    </row>
    <row r="4" spans="1:31" s="147" customFormat="1" ht="15.75" customHeight="1">
      <c r="A4" s="103" t="str">
        <f>$A$2</f>
        <v>10.</v>
      </c>
      <c r="B4" s="104">
        <f>MAX($B$2:B3)+1</f>
        <v>1</v>
      </c>
      <c r="C4" s="432" t="s">
        <v>311</v>
      </c>
      <c r="D4" s="432"/>
      <c r="E4" s="419"/>
      <c r="F4" s="142"/>
      <c r="G4" s="142"/>
    </row>
    <row r="5" spans="1:31" s="38" customFormat="1" ht="78.75" customHeight="1">
      <c r="A5" s="62"/>
      <c r="B5" s="63"/>
      <c r="C5" s="448" t="s">
        <v>312</v>
      </c>
      <c r="D5" s="448"/>
      <c r="E5" s="449"/>
      <c r="F5" s="124"/>
      <c r="G5" s="124"/>
      <c r="H5" s="55"/>
      <c r="I5" s="58"/>
      <c r="J5" s="8"/>
      <c r="K5" s="8"/>
      <c r="L5" s="8"/>
      <c r="M5" s="8"/>
      <c r="N5" s="8"/>
      <c r="O5" s="8"/>
      <c r="P5" s="8"/>
      <c r="Q5" s="8"/>
      <c r="R5" s="8"/>
      <c r="S5" s="8"/>
      <c r="T5" s="8"/>
      <c r="U5" s="8"/>
      <c r="V5" s="8"/>
      <c r="W5" s="8"/>
      <c r="X5" s="8"/>
      <c r="Y5" s="8"/>
      <c r="Z5" s="8"/>
      <c r="AA5" s="8"/>
      <c r="AB5" s="8"/>
      <c r="AC5" s="8"/>
      <c r="AD5" s="8"/>
      <c r="AE5" s="8"/>
    </row>
    <row r="6" spans="1:31" ht="63" customHeight="1">
      <c r="A6" s="65"/>
      <c r="B6" s="66"/>
      <c r="C6" s="448" t="s">
        <v>313</v>
      </c>
      <c r="D6" s="450"/>
      <c r="E6" s="451"/>
      <c r="F6" s="124"/>
      <c r="G6" s="124"/>
      <c r="H6" s="55"/>
      <c r="I6" s="56"/>
    </row>
    <row r="7" spans="1:31" s="176" customFormat="1" ht="17.100000000000001" customHeight="1">
      <c r="A7" s="192"/>
      <c r="B7" s="193"/>
      <c r="C7" s="455" t="s">
        <v>314</v>
      </c>
      <c r="D7" s="455"/>
      <c r="E7" s="458"/>
      <c r="F7" s="248"/>
      <c r="G7" s="169"/>
      <c r="H7" s="191"/>
      <c r="I7" s="196"/>
    </row>
    <row r="8" spans="1:31" s="176" customFormat="1" ht="17.100000000000001" customHeight="1">
      <c r="A8" s="192"/>
      <c r="B8" s="193"/>
      <c r="C8" s="194"/>
      <c r="D8" s="195" t="s">
        <v>0</v>
      </c>
      <c r="E8" s="244" t="s">
        <v>1</v>
      </c>
      <c r="F8" s="247" t="s">
        <v>2</v>
      </c>
      <c r="G8" s="265" t="s">
        <v>3</v>
      </c>
      <c r="H8" s="191"/>
      <c r="I8" s="196"/>
    </row>
    <row r="9" spans="1:31" s="176" customFormat="1" ht="17.100000000000001" customHeight="1">
      <c r="A9" s="192"/>
      <c r="B9" s="193"/>
      <c r="C9" s="277" t="s">
        <v>265</v>
      </c>
      <c r="D9" s="260" t="s">
        <v>315</v>
      </c>
      <c r="E9" s="376">
        <v>1</v>
      </c>
      <c r="F9" s="294">
        <v>0</v>
      </c>
      <c r="G9" s="268">
        <f t="shared" ref="G9:G10" si="0">E9*F9</f>
        <v>0</v>
      </c>
      <c r="H9" s="191"/>
      <c r="I9" s="196"/>
    </row>
    <row r="10" spans="1:31" s="176" customFormat="1" ht="17.100000000000001" customHeight="1">
      <c r="A10" s="192"/>
      <c r="B10" s="193"/>
      <c r="C10" s="263" t="s">
        <v>238</v>
      </c>
      <c r="D10" s="264" t="s">
        <v>315</v>
      </c>
      <c r="E10" s="366">
        <v>1</v>
      </c>
      <c r="F10" s="254">
        <v>0</v>
      </c>
      <c r="G10" s="338">
        <f t="shared" si="0"/>
        <v>0</v>
      </c>
      <c r="H10" s="191"/>
      <c r="I10" s="196"/>
    </row>
    <row r="11" spans="1:31" ht="17.100000000000001" customHeight="1">
      <c r="A11" s="65"/>
      <c r="B11" s="66"/>
      <c r="C11" s="82"/>
      <c r="D11" s="83"/>
      <c r="E11" s="84"/>
      <c r="F11" s="131"/>
      <c r="G11" s="85"/>
      <c r="H11" s="55"/>
      <c r="I11" s="56"/>
    </row>
    <row r="12" spans="1:31" s="146" customFormat="1" ht="16.5" thickBot="1">
      <c r="A12" s="106" t="str">
        <f>$A$2</f>
        <v>10.</v>
      </c>
      <c r="B12" s="107"/>
      <c r="C12" s="108" t="str">
        <f>$C$2</f>
        <v>OSTALO</v>
      </c>
      <c r="D12" s="108"/>
      <c r="E12" s="109"/>
      <c r="F12" s="426" t="s">
        <v>6</v>
      </c>
      <c r="G12" s="426"/>
    </row>
    <row r="13" spans="1:31" s="5" customFormat="1" ht="15.75" thickBot="1">
      <c r="A13" s="118"/>
      <c r="B13" s="119"/>
      <c r="C13" s="68"/>
      <c r="D13" s="68"/>
      <c r="E13" s="86"/>
      <c r="F13" s="457">
        <f>SUM($G$9:G11)</f>
        <v>0</v>
      </c>
      <c r="G13" s="457"/>
    </row>
  </sheetData>
  <mergeCells count="10">
    <mergeCell ref="F12:G12"/>
    <mergeCell ref="F13:G13"/>
    <mergeCell ref="C6:E6"/>
    <mergeCell ref="C7:E7"/>
    <mergeCell ref="B1:D1"/>
    <mergeCell ref="E1:G1"/>
    <mergeCell ref="C2:G2"/>
    <mergeCell ref="C3:E3"/>
    <mergeCell ref="C4:E4"/>
    <mergeCell ref="C5:E5"/>
  </mergeCells>
  <conditionalFormatting sqref="A1:B1 E1 A2:G2 A5:B11 C9:G11 A12:G12 A13:E13">
    <cfRule type="cellIs" dxfId="7" priority="3" operator="equal">
      <formula>0</formula>
    </cfRule>
  </conditionalFormatting>
  <conditionalFormatting sqref="F3:G3">
    <cfRule type="cellIs" dxfId="6" priority="4" stopIfTrue="1" operator="equal">
      <formula>0</formula>
    </cfRule>
  </conditionalFormatting>
  <conditionalFormatting sqref="F13:G13">
    <cfRule type="cellIs" dxfId="5" priority="2"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M25"/>
  <sheetViews>
    <sheetView tabSelected="1" view="pageLayout" zoomScaleNormal="100" zoomScaleSheetLayoutView="100" workbookViewId="0">
      <selection activeCell="C10" sqref="C10:E10"/>
    </sheetView>
  </sheetViews>
  <sheetFormatPr defaultColWidth="9.140625" defaultRowHeight="18.75"/>
  <cols>
    <col min="1" max="1" width="3.7109375" style="4" customWidth="1"/>
    <col min="2" max="2" width="4.7109375" style="35" customWidth="1"/>
    <col min="3" max="3" width="44.85546875" style="11" customWidth="1"/>
    <col min="4" max="4" width="12.7109375" style="5" customWidth="1"/>
    <col min="5" max="5" width="0.140625" style="5" customWidth="1"/>
    <col min="6" max="6" width="12.7109375" style="5" customWidth="1"/>
    <col min="7" max="7" width="8.140625" style="5" customWidth="1"/>
    <col min="8" max="8" width="3.7109375" style="5" customWidth="1"/>
    <col min="9" max="9" width="45.7109375" style="5" customWidth="1"/>
    <col min="10" max="10" width="9.140625" style="5"/>
    <col min="11" max="11" width="19" style="43" customWidth="1"/>
    <col min="12" max="12" width="20.5703125" style="43" customWidth="1"/>
    <col min="13" max="13" width="9.140625" style="44"/>
    <col min="14" max="16384" width="9.140625" style="5"/>
  </cols>
  <sheetData>
    <row r="1" spans="1:13" s="2" customFormat="1" ht="111" customHeight="1">
      <c r="A1" s="1"/>
      <c r="B1" s="436" t="s">
        <v>325</v>
      </c>
      <c r="C1" s="437"/>
      <c r="D1" s="437"/>
      <c r="E1" s="490" t="s">
        <v>29</v>
      </c>
      <c r="F1" s="490"/>
      <c r="G1" s="490"/>
      <c r="K1" s="41"/>
      <c r="L1" s="41"/>
      <c r="M1" s="42"/>
    </row>
    <row r="2" spans="1:13" s="44" customFormat="1" ht="19.5" thickBot="1">
      <c r="A2" s="158"/>
      <c r="B2" s="159"/>
      <c r="C2" s="496" t="s">
        <v>10</v>
      </c>
      <c r="D2" s="496"/>
      <c r="E2" s="496"/>
      <c r="F2" s="496"/>
      <c r="G2" s="496"/>
      <c r="K2" s="43"/>
      <c r="L2" s="43"/>
    </row>
    <row r="3" spans="1:13" s="13" customFormat="1">
      <c r="A3" s="122"/>
      <c r="B3" s="123"/>
      <c r="C3" s="439"/>
      <c r="D3" s="439"/>
      <c r="E3" s="439"/>
      <c r="F3" s="497"/>
      <c r="G3" s="497"/>
      <c r="K3" s="43"/>
      <c r="L3" s="43"/>
      <c r="M3" s="44"/>
    </row>
    <row r="4" spans="1:13" s="13" customFormat="1">
      <c r="A4" s="122"/>
      <c r="B4" s="123"/>
      <c r="C4" s="491"/>
      <c r="D4" s="491"/>
      <c r="E4" s="491"/>
      <c r="F4" s="492"/>
      <c r="G4" s="492"/>
      <c r="K4" s="43"/>
      <c r="L4" s="43"/>
      <c r="M4" s="44"/>
    </row>
    <row r="5" spans="1:13" s="36" customFormat="1" ht="20.25" customHeight="1">
      <c r="A5" s="493"/>
      <c r="B5" s="493"/>
      <c r="C5" s="494" t="s">
        <v>25</v>
      </c>
      <c r="D5" s="494"/>
      <c r="E5" s="494"/>
      <c r="F5" s="495" t="s">
        <v>6</v>
      </c>
      <c r="G5" s="495"/>
      <c r="H5" s="60"/>
      <c r="I5" s="60"/>
      <c r="K5" s="40"/>
      <c r="L5" s="40"/>
    </row>
    <row r="6" spans="1:13" s="14" customFormat="1">
      <c r="A6" s="156"/>
      <c r="B6" s="210" t="str">
        <f>'1 PRIPREMNI,RUŠENJA I DEMONTAŽE'!A2</f>
        <v>1.</v>
      </c>
      <c r="C6" s="488" t="str">
        <f>'1 PRIPREMNI,RUŠENJA I DEMONTAŽE'!C2:G2</f>
        <v>PRIPREMNI RADOVI, RUŠENJA I DEMONTAŽE</v>
      </c>
      <c r="D6" s="488"/>
      <c r="E6" s="489"/>
      <c r="F6" s="474">
        <f>'1 PRIPREMNI,RUŠENJA I DEMONTAŽE'!F77:G77</f>
        <v>0</v>
      </c>
      <c r="G6" s="475"/>
      <c r="H6" s="59"/>
      <c r="I6" s="59"/>
      <c r="K6" s="45"/>
      <c r="L6" s="45"/>
      <c r="M6" s="46"/>
    </row>
    <row r="7" spans="1:13" s="14" customFormat="1">
      <c r="A7" s="156"/>
      <c r="B7" s="210" t="str">
        <f>'2 INSTALATERSKI RADOVI'!A2</f>
        <v>2.</v>
      </c>
      <c r="C7" s="488" t="str">
        <f>'2 INSTALATERSKI RADOVI'!C2:G2</f>
        <v>INSTALATERSKI RADOVI</v>
      </c>
      <c r="D7" s="488"/>
      <c r="E7" s="489"/>
      <c r="F7" s="474">
        <f>'2 INSTALATERSKI RADOVI'!F41:G41</f>
        <v>0</v>
      </c>
      <c r="G7" s="475"/>
      <c r="H7" s="59"/>
      <c r="I7" s="59"/>
      <c r="K7" s="45"/>
      <c r="L7" s="45"/>
      <c r="M7" s="46"/>
    </row>
    <row r="8" spans="1:13" s="14" customFormat="1">
      <c r="A8" s="156"/>
      <c r="B8" s="210" t="str">
        <f>'3 ZIDARSKI RADOVI'!A2</f>
        <v>3.</v>
      </c>
      <c r="C8" s="488" t="str">
        <f>'3 ZIDARSKI RADOVI'!C2:G2</f>
        <v>ZIDARSKI RADOVI</v>
      </c>
      <c r="D8" s="488"/>
      <c r="E8" s="489"/>
      <c r="F8" s="498">
        <f>'3 ZIDARSKI RADOVI'!F34:G34</f>
        <v>0</v>
      </c>
      <c r="G8" s="499"/>
      <c r="H8" s="59"/>
      <c r="I8" s="59"/>
      <c r="K8" s="45"/>
      <c r="L8" s="45"/>
      <c r="M8" s="46"/>
    </row>
    <row r="9" spans="1:13" s="14" customFormat="1">
      <c r="A9" s="156"/>
      <c r="B9" s="210" t="str">
        <f>'4 STOLARSKI RADOVI'!A2</f>
        <v>4.</v>
      </c>
      <c r="C9" s="488" t="str">
        <f>'4 STOLARSKI RADOVI'!C2:G2</f>
        <v>STOLARSKI RADOVI</v>
      </c>
      <c r="D9" s="488"/>
      <c r="E9" s="489"/>
      <c r="F9" s="474">
        <f>'4 STOLARSKI RADOVI'!F13:G13</f>
        <v>0</v>
      </c>
      <c r="G9" s="475"/>
      <c r="H9" s="59"/>
      <c r="I9" s="59"/>
      <c r="K9" s="45"/>
      <c r="L9" s="45"/>
      <c r="M9" s="46"/>
    </row>
    <row r="10" spans="1:13" s="14" customFormat="1">
      <c r="A10" s="156"/>
      <c r="B10" s="210" t="str">
        <f>'5.IZOLATERSKI RADOVI'!A2</f>
        <v>5.</v>
      </c>
      <c r="C10" s="488" t="str">
        <f>'5.IZOLATERSKI RADOVI'!C2:G2</f>
        <v>IZOLATERSKI RADOVI</v>
      </c>
      <c r="D10" s="488"/>
      <c r="E10" s="489"/>
      <c r="F10" s="498">
        <f>'5.IZOLATERSKI RADOVI'!$F$15</f>
        <v>0</v>
      </c>
      <c r="G10" s="499"/>
      <c r="H10" s="59"/>
      <c r="I10" s="59"/>
      <c r="K10" s="45"/>
      <c r="L10" s="45"/>
      <c r="M10" s="46"/>
    </row>
    <row r="11" spans="1:13" s="14" customFormat="1">
      <c r="A11" s="156"/>
      <c r="B11" s="210" t="str">
        <f>'6.MONTAŽERSKI RADOVI'!A13</f>
        <v>6.</v>
      </c>
      <c r="C11" s="488" t="str">
        <f>'6.MONTAŽERSKI RADOVI'!C13</f>
        <v>MONTAŽERSKI RADOVI</v>
      </c>
      <c r="D11" s="488"/>
      <c r="E11" s="389"/>
      <c r="F11" s="474">
        <f>'6.MONTAŽERSKI RADOVI'!F14:G14</f>
        <v>0</v>
      </c>
      <c r="G11" s="475"/>
      <c r="H11" s="59"/>
      <c r="I11" s="59"/>
      <c r="K11" s="45"/>
      <c r="L11" s="45"/>
      <c r="M11" s="46"/>
    </row>
    <row r="12" spans="1:13" s="14" customFormat="1">
      <c r="A12" s="156"/>
      <c r="B12" s="210" t="str">
        <f>'7.KERAMIČARSKI RADOVI'!A2</f>
        <v>7.</v>
      </c>
      <c r="C12" s="488" t="str">
        <f>'7.KERAMIČARSKI RADOVI'!C2:G2</f>
        <v>KERAMIČARSKI RADOVI</v>
      </c>
      <c r="D12" s="488"/>
      <c r="E12" s="489"/>
      <c r="F12" s="474">
        <f>'7.KERAMIČARSKI RADOVI'!F23:G23</f>
        <v>0</v>
      </c>
      <c r="G12" s="475"/>
      <c r="H12" s="59"/>
      <c r="I12" s="59"/>
      <c r="K12" s="45"/>
      <c r="L12" s="45"/>
      <c r="M12" s="46"/>
    </row>
    <row r="13" spans="1:13" s="14" customFormat="1">
      <c r="A13" s="156"/>
      <c r="B13" s="210" t="str">
        <f>'8.SOBOSLIKARSKI RADOVI'!A2</f>
        <v>8.</v>
      </c>
      <c r="C13" s="488" t="str">
        <f>'8.SOBOSLIKARSKI RADOVI'!C2:G2</f>
        <v>SOBOSLIKARSKO-LIČILAČKI RADOVI</v>
      </c>
      <c r="D13" s="488"/>
      <c r="E13" s="489"/>
      <c r="F13" s="474">
        <f>'8.SOBOSLIKARSKI RADOVI'!F23:G23</f>
        <v>0</v>
      </c>
      <c r="G13" s="475"/>
      <c r="H13" s="59"/>
      <c r="I13" s="59"/>
      <c r="K13" s="45"/>
      <c r="L13" s="45"/>
      <c r="M13" s="46"/>
    </row>
    <row r="14" spans="1:13" s="14" customFormat="1">
      <c r="A14" s="398"/>
      <c r="B14" s="399" t="str">
        <f>'9. SANITARIJE-OPREMA'!A2</f>
        <v>9.</v>
      </c>
      <c r="C14" s="472" t="str">
        <f>'9. SANITARIJE-OPREMA'!C2:G2</f>
        <v>SANITARNA OPREMA</v>
      </c>
      <c r="D14" s="472"/>
      <c r="E14" s="473"/>
      <c r="F14" s="474">
        <f>'9. SANITARIJE-OPREMA'!$F$81</f>
        <v>0</v>
      </c>
      <c r="G14" s="475"/>
      <c r="H14" s="400"/>
      <c r="I14" s="400"/>
      <c r="K14" s="45"/>
      <c r="L14" s="45"/>
      <c r="M14" s="46"/>
    </row>
    <row r="15" spans="1:13" s="14" customFormat="1">
      <c r="A15" s="402"/>
      <c r="B15" s="402" t="str">
        <f>'10. OSTALO'!A12</f>
        <v>10.</v>
      </c>
      <c r="C15" s="402" t="str">
        <f>'10. OSTALO'!C12</f>
        <v>OSTALO</v>
      </c>
      <c r="D15" s="402"/>
      <c r="E15" s="402"/>
      <c r="F15" s="477">
        <f>'10. OSTALO'!F13:G13</f>
        <v>0</v>
      </c>
      <c r="G15" s="478"/>
      <c r="H15" s="401"/>
      <c r="I15" s="401"/>
      <c r="K15" s="45"/>
      <c r="L15" s="45"/>
      <c r="M15" s="46"/>
    </row>
    <row r="16" spans="1:13" s="13" customFormat="1" ht="17.25" customHeight="1">
      <c r="A16" s="149"/>
      <c r="B16" s="150"/>
      <c r="C16" s="479" t="s">
        <v>6</v>
      </c>
      <c r="D16" s="479"/>
      <c r="E16" s="479"/>
      <c r="F16" s="480">
        <f>SUM(F6:G15)</f>
        <v>0</v>
      </c>
      <c r="G16" s="480"/>
      <c r="K16" s="160"/>
      <c r="L16" s="160"/>
    </row>
    <row r="17" spans="1:13" s="13" customFormat="1" ht="17.25" customHeight="1">
      <c r="A17" s="122"/>
      <c r="B17" s="123"/>
      <c r="C17" s="157"/>
      <c r="D17" s="157"/>
      <c r="E17" s="157"/>
      <c r="F17" s="476"/>
      <c r="G17" s="476"/>
      <c r="K17" s="43"/>
      <c r="L17" s="43"/>
      <c r="M17" s="44"/>
    </row>
    <row r="18" spans="1:13" s="13" customFormat="1">
      <c r="A18" s="118"/>
      <c r="B18" s="121"/>
      <c r="C18" s="469"/>
      <c r="D18" s="469"/>
      <c r="E18" s="469"/>
      <c r="F18" s="470"/>
      <c r="G18" s="470"/>
      <c r="K18" s="43"/>
      <c r="L18" s="43"/>
      <c r="M18" s="44"/>
    </row>
    <row r="19" spans="1:13" s="15" customFormat="1" ht="16.5" thickBot="1">
      <c r="A19" s="152"/>
      <c r="B19" s="107"/>
      <c r="C19" s="161" t="s">
        <v>11</v>
      </c>
      <c r="D19" s="153"/>
      <c r="E19" s="471"/>
      <c r="F19" s="471"/>
      <c r="G19" s="471"/>
      <c r="H19" s="13"/>
      <c r="I19" s="13"/>
      <c r="K19" s="162"/>
      <c r="L19" s="162"/>
    </row>
    <row r="20" spans="1:13" s="13" customFormat="1" ht="15.75">
      <c r="A20" s="136"/>
      <c r="B20" s="151"/>
      <c r="C20" s="154"/>
      <c r="D20" s="484" t="s">
        <v>26</v>
      </c>
      <c r="E20" s="484"/>
      <c r="F20" s="485">
        <f>F16</f>
        <v>0</v>
      </c>
      <c r="G20" s="485"/>
      <c r="I20" s="197"/>
      <c r="K20" s="160"/>
      <c r="L20" s="160"/>
    </row>
    <row r="21" spans="1:13" s="13" customFormat="1" ht="19.5" customHeight="1" thickBot="1">
      <c r="A21" s="136"/>
      <c r="B21" s="151"/>
      <c r="C21" s="154"/>
      <c r="D21" s="481" t="s">
        <v>12</v>
      </c>
      <c r="E21" s="481"/>
      <c r="F21" s="482">
        <f>F20*0.25</f>
        <v>0</v>
      </c>
      <c r="G21" s="482"/>
      <c r="K21" s="160"/>
      <c r="L21" s="160"/>
    </row>
    <row r="22" spans="1:13" s="13" customFormat="1" ht="16.149999999999999" customHeight="1" thickBot="1">
      <c r="A22" s="136"/>
      <c r="B22" s="151"/>
      <c r="C22" s="486" t="s">
        <v>13</v>
      </c>
      <c r="D22" s="486"/>
      <c r="E22" s="487"/>
      <c r="F22" s="483">
        <f>SUM(F20:G21)</f>
        <v>0</v>
      </c>
      <c r="G22" s="483"/>
      <c r="I22" s="197"/>
      <c r="K22" s="160"/>
      <c r="L22" s="160"/>
    </row>
    <row r="23" spans="1:13" s="26" customFormat="1">
      <c r="A23" s="96"/>
      <c r="B23" s="120"/>
      <c r="C23" s="417"/>
      <c r="D23" s="418"/>
      <c r="E23" s="155"/>
      <c r="F23" s="155"/>
      <c r="G23" s="155"/>
      <c r="K23" s="47"/>
      <c r="L23" s="47"/>
      <c r="M23" s="48"/>
    </row>
    <row r="24" spans="1:13" ht="58.15" customHeight="1">
      <c r="K24" s="49"/>
      <c r="L24" s="49"/>
    </row>
    <row r="25" spans="1:13">
      <c r="K25" s="49"/>
      <c r="L25" s="49"/>
    </row>
  </sheetData>
  <mergeCells count="41">
    <mergeCell ref="C6:E6"/>
    <mergeCell ref="F6:G6"/>
    <mergeCell ref="F10:G10"/>
    <mergeCell ref="C10:E10"/>
    <mergeCell ref="C8:E8"/>
    <mergeCell ref="F8:G8"/>
    <mergeCell ref="C7:E7"/>
    <mergeCell ref="C9:E9"/>
    <mergeCell ref="F7:G7"/>
    <mergeCell ref="F9:G9"/>
    <mergeCell ref="C12:E12"/>
    <mergeCell ref="F12:G12"/>
    <mergeCell ref="C13:E13"/>
    <mergeCell ref="F13:G13"/>
    <mergeCell ref="E1:G1"/>
    <mergeCell ref="B1:D1"/>
    <mergeCell ref="C4:E4"/>
    <mergeCell ref="F4:G4"/>
    <mergeCell ref="A5:B5"/>
    <mergeCell ref="C5:E5"/>
    <mergeCell ref="F5:G5"/>
    <mergeCell ref="F11:G11"/>
    <mergeCell ref="C11:D11"/>
    <mergeCell ref="C2:G2"/>
    <mergeCell ref="C3:E3"/>
    <mergeCell ref="F3:G3"/>
    <mergeCell ref="D21:E21"/>
    <mergeCell ref="F21:G21"/>
    <mergeCell ref="F22:G22"/>
    <mergeCell ref="D20:E20"/>
    <mergeCell ref="F20:G20"/>
    <mergeCell ref="C22:E22"/>
    <mergeCell ref="C18:E18"/>
    <mergeCell ref="F18:G18"/>
    <mergeCell ref="E19:G19"/>
    <mergeCell ref="C14:E14"/>
    <mergeCell ref="F14:G14"/>
    <mergeCell ref="F17:G17"/>
    <mergeCell ref="F15:G15"/>
    <mergeCell ref="C16:E16"/>
    <mergeCell ref="F16:G16"/>
  </mergeCells>
  <conditionalFormatting sqref="A1:B1 E1 C2:G2">
    <cfRule type="cellIs" dxfId="4" priority="73" operator="equal">
      <formula>0</formula>
    </cfRule>
  </conditionalFormatting>
  <conditionalFormatting sqref="F3:F4">
    <cfRule type="cellIs" dxfId="3" priority="75" stopIfTrue="1" operator="equal">
      <formula>0</formula>
    </cfRule>
  </conditionalFormatting>
  <conditionalFormatting sqref="F5:F15">
    <cfRule type="cellIs" dxfId="2" priority="1" operator="equal">
      <formula>0</formula>
    </cfRule>
  </conditionalFormatting>
  <conditionalFormatting sqref="F16:F17">
    <cfRule type="cellIs" dxfId="1" priority="70" stopIfTrue="1" operator="equal">
      <formula>0</formula>
    </cfRule>
  </conditionalFormatting>
  <conditionalFormatting sqref="F20:F22">
    <cfRule type="cellIs" dxfId="0" priority="54" stopIfTrue="1"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86"/>
  <sheetViews>
    <sheetView view="pageLayout" zoomScaleNormal="85" zoomScaleSheetLayoutView="85" workbookViewId="0">
      <selection activeCell="B2" sqref="B2"/>
    </sheetView>
  </sheetViews>
  <sheetFormatPr defaultColWidth="9.140625" defaultRowHeight="15"/>
  <cols>
    <col min="1" max="1" width="3.7109375" style="27" customWidth="1"/>
    <col min="2" max="2" width="4.7109375" style="28" customWidth="1"/>
    <col min="3" max="3" width="42.5703125" style="19" customWidth="1"/>
    <col min="4" max="4" width="6.85546875" style="8" customWidth="1"/>
    <col min="5" max="5" width="7.5703125" style="311" customWidth="1"/>
    <col min="6" max="6" width="9" style="26" customWidth="1"/>
    <col min="7" max="7" width="12.5703125" style="26" customWidth="1"/>
    <col min="8" max="8" width="3.7109375" style="26" customWidth="1"/>
    <col min="9" max="9" width="32.7109375" style="26" customWidth="1"/>
    <col min="10" max="10" width="17.140625" style="26" customWidth="1"/>
    <col min="11" max="16384" width="9.140625" style="26"/>
  </cols>
  <sheetData>
    <row r="1" spans="1:9" s="21" customFormat="1" ht="84.75" customHeight="1" thickBot="1">
      <c r="A1" s="20"/>
      <c r="B1" s="436" t="s">
        <v>325</v>
      </c>
      <c r="C1" s="437"/>
      <c r="D1" s="437"/>
      <c r="E1" s="434" t="s">
        <v>29</v>
      </c>
      <c r="F1" s="434"/>
      <c r="G1" s="435"/>
    </row>
    <row r="2" spans="1:9" s="29" customFormat="1" ht="24" thickBot="1">
      <c r="A2" s="87" t="s">
        <v>60</v>
      </c>
      <c r="B2" s="70"/>
      <c r="C2" s="438" t="s">
        <v>240</v>
      </c>
      <c r="D2" s="438"/>
      <c r="E2" s="438"/>
      <c r="F2" s="438"/>
      <c r="G2" s="438"/>
    </row>
    <row r="3" spans="1:9" s="22" customFormat="1" ht="17.100000000000001" customHeight="1">
      <c r="A3" s="71"/>
      <c r="B3" s="72"/>
      <c r="C3" s="439"/>
      <c r="D3" s="439"/>
      <c r="E3" s="439"/>
      <c r="F3" s="73"/>
      <c r="G3" s="73"/>
    </row>
    <row r="4" spans="1:9" s="22" customFormat="1" ht="17.100000000000001" customHeight="1">
      <c r="A4" s="71"/>
      <c r="B4" s="72"/>
      <c r="C4" s="286" t="s">
        <v>242</v>
      </c>
      <c r="D4" s="286"/>
      <c r="E4" s="299"/>
      <c r="F4" s="73"/>
      <c r="G4" s="73"/>
    </row>
    <row r="5" spans="1:9" s="23" customFormat="1" ht="46.5" customHeight="1">
      <c r="A5" s="74"/>
      <c r="B5" s="75"/>
      <c r="C5" s="428" t="s">
        <v>241</v>
      </c>
      <c r="D5" s="428"/>
      <c r="E5" s="429"/>
      <c r="F5" s="76"/>
      <c r="G5" s="139"/>
      <c r="H5" s="57"/>
    </row>
    <row r="6" spans="1:9" s="23" customFormat="1" ht="43.5" customHeight="1">
      <c r="A6" s="74"/>
      <c r="B6" s="75"/>
      <c r="C6" s="428" t="s">
        <v>237</v>
      </c>
      <c r="D6" s="428"/>
      <c r="E6" s="429"/>
      <c r="F6" s="76"/>
      <c r="G6" s="139"/>
      <c r="H6" s="57"/>
    </row>
    <row r="7" spans="1:9" s="23" customFormat="1" ht="18.75">
      <c r="A7" s="74"/>
      <c r="B7" s="75"/>
      <c r="C7" s="77"/>
      <c r="D7" s="78"/>
      <c r="E7" s="300"/>
      <c r="F7" s="76"/>
      <c r="G7" s="139"/>
      <c r="H7" s="57"/>
    </row>
    <row r="8" spans="1:9" s="23" customFormat="1" ht="18.75">
      <c r="A8" s="79" t="str">
        <f>$A$2</f>
        <v>1.</v>
      </c>
      <c r="B8" s="204">
        <f>MAX($B$2:B6)+1</f>
        <v>1</v>
      </c>
      <c r="C8" s="432" t="s">
        <v>52</v>
      </c>
      <c r="D8" s="432"/>
      <c r="E8" s="433"/>
      <c r="F8" s="208"/>
      <c r="G8" s="129"/>
      <c r="H8" s="57"/>
    </row>
    <row r="9" spans="1:9" s="23" customFormat="1" ht="140.44999999999999" customHeight="1">
      <c r="A9" s="163"/>
      <c r="B9" s="63"/>
      <c r="C9" s="428" t="s">
        <v>264</v>
      </c>
      <c r="D9" s="428"/>
      <c r="E9" s="429"/>
      <c r="F9" s="208"/>
      <c r="G9" s="129"/>
      <c r="H9" s="57"/>
    </row>
    <row r="10" spans="1:9" s="23" customFormat="1" ht="18.75">
      <c r="A10" s="163"/>
      <c r="B10" s="164"/>
      <c r="C10" s="423" t="s">
        <v>254</v>
      </c>
      <c r="D10" s="423"/>
      <c r="E10" s="427"/>
      <c r="F10" s="208"/>
      <c r="G10" s="129"/>
      <c r="H10" s="57"/>
    </row>
    <row r="11" spans="1:9" s="23" customFormat="1" ht="15.75" customHeight="1">
      <c r="A11" s="163"/>
      <c r="B11" s="164"/>
      <c r="C11" s="206"/>
      <c r="D11" s="202" t="s">
        <v>0</v>
      </c>
      <c r="E11" s="301" t="s">
        <v>1</v>
      </c>
      <c r="F11" s="203" t="s">
        <v>2</v>
      </c>
      <c r="G11" s="325" t="s">
        <v>3</v>
      </c>
      <c r="H11" s="57"/>
    </row>
    <row r="12" spans="1:9" s="23" customFormat="1" ht="18.75">
      <c r="A12" s="163"/>
      <c r="B12" s="164"/>
      <c r="C12" s="263" t="s">
        <v>227</v>
      </c>
      <c r="D12" s="264" t="s">
        <v>255</v>
      </c>
      <c r="E12" s="318">
        <v>1</v>
      </c>
      <c r="F12" s="254">
        <v>0</v>
      </c>
      <c r="G12" s="319">
        <f t="shared" ref="G12" si="0">E12*F12</f>
        <v>0</v>
      </c>
      <c r="H12" s="57"/>
    </row>
    <row r="13" spans="1:9" s="23" customFormat="1" ht="18.75">
      <c r="A13" s="74"/>
      <c r="B13" s="75"/>
      <c r="C13" s="77"/>
      <c r="D13" s="78"/>
      <c r="E13" s="302"/>
      <c r="F13" s="76"/>
      <c r="G13" s="139"/>
      <c r="H13" s="57"/>
    </row>
    <row r="14" spans="1:9" ht="15.75">
      <c r="A14" s="79" t="str">
        <f>$A$2</f>
        <v>1.</v>
      </c>
      <c r="B14" s="204">
        <f>MAX($B$2:B8)+1</f>
        <v>2</v>
      </c>
      <c r="C14" s="419" t="s">
        <v>20</v>
      </c>
      <c r="D14" s="419"/>
      <c r="E14" s="420"/>
      <c r="F14" s="81"/>
      <c r="G14" s="326"/>
      <c r="H14" s="329"/>
      <c r="I14" s="17"/>
    </row>
    <row r="15" spans="1:9" ht="60.75" customHeight="1">
      <c r="A15" s="79"/>
      <c r="B15" s="80"/>
      <c r="C15" s="421" t="s">
        <v>277</v>
      </c>
      <c r="D15" s="421"/>
      <c r="E15" s="422"/>
      <c r="F15" s="81"/>
      <c r="G15" s="326"/>
      <c r="H15" s="329"/>
      <c r="I15" s="17"/>
    </row>
    <row r="16" spans="1:9" s="171" customFormat="1" ht="12">
      <c r="A16" s="163"/>
      <c r="B16" s="164"/>
      <c r="C16" s="423" t="s">
        <v>259</v>
      </c>
      <c r="D16" s="423"/>
      <c r="E16" s="424"/>
      <c r="F16" s="169"/>
      <c r="G16" s="169"/>
      <c r="H16" s="330"/>
      <c r="I16" s="170"/>
    </row>
    <row r="17" spans="1:9" s="171" customFormat="1" ht="15" customHeight="1">
      <c r="A17" s="163"/>
      <c r="B17" s="164"/>
      <c r="C17" s="276"/>
      <c r="D17" s="167" t="s">
        <v>0</v>
      </c>
      <c r="E17" s="303" t="s">
        <v>1</v>
      </c>
      <c r="F17" s="167" t="s">
        <v>2</v>
      </c>
      <c r="G17" s="190" t="s">
        <v>3</v>
      </c>
      <c r="H17" s="330"/>
      <c r="I17" s="170"/>
    </row>
    <row r="18" spans="1:9" s="171" customFormat="1">
      <c r="A18" s="163"/>
      <c r="B18" s="164"/>
      <c r="C18" s="277" t="s">
        <v>265</v>
      </c>
      <c r="D18" s="280" t="s">
        <v>4</v>
      </c>
      <c r="E18" s="363">
        <f>3*2</f>
        <v>6</v>
      </c>
      <c r="F18" s="281">
        <v>0</v>
      </c>
      <c r="G18" s="327">
        <f t="shared" ref="G18:G19" si="1">E18*F18</f>
        <v>0</v>
      </c>
      <c r="H18" s="330"/>
      <c r="I18" s="170"/>
    </row>
    <row r="19" spans="1:9" s="171" customFormat="1">
      <c r="A19" s="163"/>
      <c r="B19" s="164"/>
      <c r="C19" s="263" t="s">
        <v>238</v>
      </c>
      <c r="D19" s="264" t="s">
        <v>4</v>
      </c>
      <c r="E19" s="365">
        <f>3*2</f>
        <v>6</v>
      </c>
      <c r="F19" s="282">
        <v>0</v>
      </c>
      <c r="G19" s="338">
        <f t="shared" si="1"/>
        <v>0</v>
      </c>
      <c r="H19" s="330"/>
      <c r="I19" s="170"/>
    </row>
    <row r="20" spans="1:9">
      <c r="A20" s="65"/>
      <c r="B20" s="66"/>
      <c r="C20" s="82"/>
      <c r="D20" s="83"/>
      <c r="E20" s="304"/>
      <c r="F20" s="200"/>
      <c r="G20" s="85"/>
      <c r="H20" s="329"/>
      <c r="I20" s="17"/>
    </row>
    <row r="21" spans="1:9" ht="15.75">
      <c r="A21" s="79" t="str">
        <f>$A$2</f>
        <v>1.</v>
      </c>
      <c r="B21" s="80">
        <f>MAX($B$2:B19)+1</f>
        <v>3</v>
      </c>
      <c r="C21" s="419" t="s">
        <v>50</v>
      </c>
      <c r="D21" s="419"/>
      <c r="E21" s="420"/>
      <c r="F21" s="81"/>
      <c r="G21" s="326"/>
      <c r="H21" s="329"/>
      <c r="I21" s="17"/>
    </row>
    <row r="22" spans="1:9" ht="49.5" customHeight="1">
      <c r="A22" s="79"/>
      <c r="B22" s="80"/>
      <c r="C22" s="421" t="s">
        <v>292</v>
      </c>
      <c r="D22" s="421"/>
      <c r="E22" s="422"/>
      <c r="F22" s="81"/>
      <c r="G22" s="326"/>
      <c r="H22" s="329"/>
      <c r="I22" s="17"/>
    </row>
    <row r="23" spans="1:9">
      <c r="A23" s="163"/>
      <c r="B23" s="164"/>
      <c r="C23" s="423" t="s">
        <v>51</v>
      </c>
      <c r="D23" s="423"/>
      <c r="E23" s="424"/>
      <c r="F23" s="169"/>
      <c r="G23" s="169"/>
      <c r="H23" s="329"/>
      <c r="I23" s="17"/>
    </row>
    <row r="24" spans="1:9" ht="24">
      <c r="A24" s="163"/>
      <c r="B24" s="164"/>
      <c r="C24" s="165"/>
      <c r="D24" s="166" t="s">
        <v>0</v>
      </c>
      <c r="E24" s="303" t="s">
        <v>1</v>
      </c>
      <c r="F24" s="167" t="s">
        <v>2</v>
      </c>
      <c r="G24" s="190" t="s">
        <v>3</v>
      </c>
      <c r="H24" s="329"/>
      <c r="I24" s="17"/>
    </row>
    <row r="25" spans="1:9">
      <c r="A25" s="65"/>
      <c r="B25" s="66"/>
      <c r="C25" s="277" t="s">
        <v>265</v>
      </c>
      <c r="D25" s="280" t="s">
        <v>42</v>
      </c>
      <c r="E25" s="363">
        <v>2</v>
      </c>
      <c r="F25" s="281">
        <v>0</v>
      </c>
      <c r="G25" s="327">
        <f t="shared" ref="G25" si="2">E25*F25</f>
        <v>0</v>
      </c>
      <c r="H25" s="329"/>
      <c r="I25" s="17"/>
    </row>
    <row r="26" spans="1:9">
      <c r="A26" s="65"/>
      <c r="B26" s="66"/>
      <c r="C26" s="263" t="s">
        <v>238</v>
      </c>
      <c r="D26" s="264" t="s">
        <v>42</v>
      </c>
      <c r="E26" s="318">
        <v>2</v>
      </c>
      <c r="F26" s="282">
        <v>0</v>
      </c>
      <c r="G26" s="338">
        <f t="shared" ref="G26" si="3">E26*F26</f>
        <v>0</v>
      </c>
      <c r="H26" s="329"/>
      <c r="I26" s="17"/>
    </row>
    <row r="27" spans="1:9">
      <c r="A27" s="65"/>
      <c r="B27" s="66"/>
      <c r="C27" s="504"/>
      <c r="D27" s="505"/>
      <c r="E27" s="304"/>
      <c r="F27" s="502"/>
      <c r="G27" s="506"/>
      <c r="H27" s="329"/>
      <c r="I27" s="17"/>
    </row>
    <row r="28" spans="1:9" s="32" customFormat="1" ht="18.75">
      <c r="A28" s="79" t="str">
        <f>$A$2</f>
        <v>1.</v>
      </c>
      <c r="B28" s="80">
        <f>MAX($B$14:B21)+1</f>
        <v>4</v>
      </c>
      <c r="C28" s="419" t="s">
        <v>253</v>
      </c>
      <c r="D28" s="419"/>
      <c r="E28" s="420"/>
      <c r="F28" s="81"/>
      <c r="G28" s="326"/>
      <c r="H28" s="54"/>
    </row>
    <row r="29" spans="1:9" s="32" customFormat="1" ht="117.75" customHeight="1">
      <c r="A29" s="79"/>
      <c r="B29" s="80"/>
      <c r="C29" s="428" t="s">
        <v>288</v>
      </c>
      <c r="D29" s="428"/>
      <c r="E29" s="429"/>
      <c r="F29" s="81"/>
      <c r="G29" s="326"/>
      <c r="H29" s="54"/>
    </row>
    <row r="30" spans="1:9" s="168" customFormat="1" ht="17.100000000000001" customHeight="1">
      <c r="A30" s="163"/>
      <c r="B30" s="164"/>
      <c r="C30" s="423" t="s">
        <v>21</v>
      </c>
      <c r="D30" s="423"/>
      <c r="E30" s="427"/>
      <c r="F30" s="169"/>
      <c r="G30" s="169"/>
    </row>
    <row r="31" spans="1:9" s="168" customFormat="1" ht="17.100000000000001" customHeight="1">
      <c r="A31" s="163"/>
      <c r="B31" s="164"/>
      <c r="C31" s="165"/>
      <c r="D31" s="166" t="s">
        <v>0</v>
      </c>
      <c r="E31" s="305" t="s">
        <v>1</v>
      </c>
      <c r="F31" s="166" t="s">
        <v>2</v>
      </c>
      <c r="G31" s="190" t="s">
        <v>3</v>
      </c>
      <c r="H31" s="191"/>
      <c r="I31" s="31"/>
    </row>
    <row r="32" spans="1:9" s="168" customFormat="1" ht="17.100000000000001" customHeight="1">
      <c r="A32" s="163"/>
      <c r="B32" s="164"/>
      <c r="C32" s="277" t="s">
        <v>265</v>
      </c>
      <c r="D32" s="280" t="s">
        <v>5</v>
      </c>
      <c r="E32" s="363">
        <f>(12.01*2)</f>
        <v>24.02</v>
      </c>
      <c r="F32" s="281">
        <v>0</v>
      </c>
      <c r="G32" s="327">
        <f t="shared" ref="G32" si="4">E32*F32</f>
        <v>0</v>
      </c>
      <c r="H32" s="191"/>
      <c r="I32" s="31"/>
    </row>
    <row r="33" spans="1:9" s="168" customFormat="1" ht="17.100000000000001" customHeight="1">
      <c r="A33" s="163"/>
      <c r="B33" s="164"/>
      <c r="C33" s="263" t="s">
        <v>238</v>
      </c>
      <c r="D33" s="264" t="s">
        <v>5</v>
      </c>
      <c r="E33" s="318">
        <f>12.01*2</f>
        <v>24.02</v>
      </c>
      <c r="F33" s="282">
        <v>0</v>
      </c>
      <c r="G33" s="338">
        <f t="shared" ref="G33" si="5">E33*F33</f>
        <v>0</v>
      </c>
      <c r="H33" s="191"/>
      <c r="I33" s="31"/>
    </row>
    <row r="34" spans="1:9">
      <c r="A34" s="65"/>
      <c r="B34" s="66"/>
      <c r="C34" s="82"/>
      <c r="D34" s="83"/>
      <c r="E34" s="304"/>
      <c r="F34" s="76"/>
      <c r="G34" s="85"/>
      <c r="H34" s="329"/>
      <c r="I34" s="17"/>
    </row>
    <row r="35" spans="1:9" ht="15.75">
      <c r="A35" s="79" t="str">
        <f>$A$2</f>
        <v>1.</v>
      </c>
      <c r="B35" s="80">
        <f>MAX($B$14:B28)+1</f>
        <v>5</v>
      </c>
      <c r="C35" s="419" t="s">
        <v>273</v>
      </c>
      <c r="D35" s="419"/>
      <c r="E35" s="420"/>
      <c r="F35" s="81"/>
      <c r="G35" s="326"/>
      <c r="H35" s="329"/>
      <c r="I35" s="17"/>
    </row>
    <row r="36" spans="1:9" ht="103.5" customHeight="1">
      <c r="A36" s="79"/>
      <c r="B36" s="80"/>
      <c r="C36" s="428" t="s">
        <v>274</v>
      </c>
      <c r="D36" s="428"/>
      <c r="E36" s="429"/>
      <c r="F36" s="81"/>
      <c r="G36" s="326"/>
      <c r="H36" s="329"/>
      <c r="I36" s="17"/>
    </row>
    <row r="37" spans="1:9">
      <c r="A37" s="163"/>
      <c r="B37" s="164"/>
      <c r="C37" s="423" t="s">
        <v>21</v>
      </c>
      <c r="D37" s="423"/>
      <c r="E37" s="427"/>
      <c r="F37" s="169"/>
      <c r="G37" s="169"/>
      <c r="H37" s="329"/>
      <c r="I37" s="17"/>
    </row>
    <row r="38" spans="1:9" ht="16.350000000000001" customHeight="1">
      <c r="A38" s="163"/>
      <c r="B38" s="164"/>
      <c r="C38" s="165"/>
      <c r="D38" s="166" t="s">
        <v>0</v>
      </c>
      <c r="E38" s="305" t="s">
        <v>1</v>
      </c>
      <c r="F38" s="166" t="s">
        <v>2</v>
      </c>
      <c r="G38" s="190" t="s">
        <v>3</v>
      </c>
      <c r="H38" s="329"/>
      <c r="I38" s="17"/>
    </row>
    <row r="39" spans="1:9">
      <c r="A39" s="163"/>
      <c r="B39" s="164"/>
      <c r="C39" s="277" t="s">
        <v>265</v>
      </c>
      <c r="D39" s="280" t="s">
        <v>5</v>
      </c>
      <c r="E39" s="363">
        <f>2*2.7</f>
        <v>5.4</v>
      </c>
      <c r="F39" s="281">
        <v>0</v>
      </c>
      <c r="G39" s="327">
        <f t="shared" ref="G39:G40" si="6">E39*F39</f>
        <v>0</v>
      </c>
      <c r="H39" s="329"/>
      <c r="I39" s="17"/>
    </row>
    <row r="40" spans="1:9">
      <c r="A40" s="163"/>
      <c r="B40" s="164"/>
      <c r="C40" s="263" t="s">
        <v>238</v>
      </c>
      <c r="D40" s="264" t="s">
        <v>5</v>
      </c>
      <c r="E40" s="318">
        <f>2*2.7</f>
        <v>5.4</v>
      </c>
      <c r="F40" s="282">
        <v>0</v>
      </c>
      <c r="G40" s="338">
        <f t="shared" si="6"/>
        <v>0</v>
      </c>
      <c r="H40" s="329"/>
      <c r="I40" s="17"/>
    </row>
    <row r="41" spans="1:9">
      <c r="A41" s="65"/>
      <c r="B41" s="66"/>
      <c r="C41" s="82"/>
      <c r="D41" s="83"/>
      <c r="E41" s="304"/>
      <c r="F41" s="200"/>
      <c r="G41" s="85"/>
      <c r="H41" s="329"/>
      <c r="I41" s="17"/>
    </row>
    <row r="42" spans="1:9" s="32" customFormat="1" ht="18.75">
      <c r="A42" s="79" t="str">
        <f>$A$2</f>
        <v>1.</v>
      </c>
      <c r="B42" s="204">
        <f>MAX($B$2:B35)+1</f>
        <v>6</v>
      </c>
      <c r="C42" s="419" t="s">
        <v>256</v>
      </c>
      <c r="D42" s="419"/>
      <c r="E42" s="420"/>
      <c r="F42" s="81"/>
      <c r="G42" s="326"/>
      <c r="H42" s="54"/>
    </row>
    <row r="43" spans="1:9" s="18" customFormat="1" ht="102" customHeight="1">
      <c r="A43" s="62"/>
      <c r="B43" s="63"/>
      <c r="C43" s="421" t="s">
        <v>266</v>
      </c>
      <c r="D43" s="421"/>
      <c r="E43" s="422"/>
      <c r="F43" s="124"/>
      <c r="G43" s="124"/>
    </row>
    <row r="44" spans="1:9" s="168" customFormat="1" ht="15" customHeight="1">
      <c r="A44" s="163"/>
      <c r="B44" s="164"/>
      <c r="C44" s="423" t="s">
        <v>30</v>
      </c>
      <c r="D44" s="423"/>
      <c r="E44" s="427"/>
      <c r="F44" s="169"/>
      <c r="G44" s="169"/>
    </row>
    <row r="45" spans="1:9" s="168" customFormat="1" ht="17.100000000000001" customHeight="1">
      <c r="A45" s="163"/>
      <c r="B45" s="164"/>
      <c r="C45" s="172"/>
      <c r="D45" s="173" t="s">
        <v>0</v>
      </c>
      <c r="E45" s="306" t="s">
        <v>1</v>
      </c>
      <c r="F45" s="173" t="s">
        <v>2</v>
      </c>
      <c r="G45" s="190" t="s">
        <v>3</v>
      </c>
      <c r="H45" s="191"/>
      <c r="I45" s="31"/>
    </row>
    <row r="46" spans="1:9" s="168" customFormat="1" ht="17.100000000000001" customHeight="1">
      <c r="A46" s="163"/>
      <c r="B46" s="164"/>
      <c r="C46" s="277" t="s">
        <v>265</v>
      </c>
      <c r="D46" s="280" t="s">
        <v>4</v>
      </c>
      <c r="E46" s="364">
        <v>2</v>
      </c>
      <c r="F46" s="273">
        <v>0</v>
      </c>
      <c r="G46" s="328">
        <f t="shared" ref="G46" si="7">E46*F46</f>
        <v>0</v>
      </c>
      <c r="H46" s="191"/>
      <c r="I46" s="31"/>
    </row>
    <row r="47" spans="1:9" s="168" customFormat="1" ht="17.100000000000001" customHeight="1">
      <c r="A47" s="163"/>
      <c r="B47" s="164"/>
      <c r="C47" s="263" t="s">
        <v>238</v>
      </c>
      <c r="D47" s="264" t="s">
        <v>4</v>
      </c>
      <c r="E47" s="365">
        <v>2</v>
      </c>
      <c r="F47" s="339">
        <v>0</v>
      </c>
      <c r="G47" s="338">
        <f t="shared" ref="G47" si="8">E47*F47</f>
        <v>0</v>
      </c>
      <c r="H47" s="191"/>
      <c r="I47" s="31"/>
    </row>
    <row r="48" spans="1:9" ht="17.100000000000001" customHeight="1">
      <c r="A48" s="79" t="str">
        <f>$A$2</f>
        <v>1.</v>
      </c>
      <c r="B48" s="204">
        <f>MAX($B$2:B47)+1</f>
        <v>7</v>
      </c>
      <c r="C48" s="419" t="s">
        <v>275</v>
      </c>
      <c r="D48" s="419"/>
      <c r="E48" s="420"/>
      <c r="F48" s="61"/>
      <c r="G48" s="92"/>
      <c r="H48" s="329"/>
      <c r="I48" s="17"/>
    </row>
    <row r="49" spans="1:9" ht="48" customHeight="1">
      <c r="A49" s="88"/>
      <c r="B49" s="89"/>
      <c r="C49" s="421" t="s">
        <v>276</v>
      </c>
      <c r="D49" s="421"/>
      <c r="E49" s="422"/>
      <c r="F49" s="124"/>
      <c r="G49" s="124"/>
      <c r="H49" s="329"/>
      <c r="I49" s="17"/>
    </row>
    <row r="50" spans="1:9" ht="17.100000000000001" customHeight="1">
      <c r="A50" s="88"/>
      <c r="B50" s="89"/>
      <c r="C50" s="423" t="s">
        <v>225</v>
      </c>
      <c r="D50" s="423"/>
      <c r="E50" s="427"/>
      <c r="F50" s="169"/>
      <c r="G50" s="169"/>
      <c r="H50" s="329"/>
      <c r="I50" s="17"/>
    </row>
    <row r="51" spans="1:9" ht="17.100000000000001" customHeight="1">
      <c r="A51" s="88"/>
      <c r="B51" s="89"/>
      <c r="C51" s="199"/>
      <c r="D51" s="403" t="s">
        <v>0</v>
      </c>
      <c r="E51" s="404" t="s">
        <v>1</v>
      </c>
      <c r="F51" s="403" t="s">
        <v>2</v>
      </c>
      <c r="G51" s="198" t="s">
        <v>3</v>
      </c>
      <c r="H51" s="329"/>
      <c r="I51" s="17"/>
    </row>
    <row r="52" spans="1:9" ht="17.100000000000001" customHeight="1">
      <c r="A52" s="88"/>
      <c r="B52" s="89"/>
      <c r="C52" s="277" t="s">
        <v>265</v>
      </c>
      <c r="D52" s="260" t="s">
        <v>19</v>
      </c>
      <c r="E52" s="503">
        <f>4*2</f>
        <v>8</v>
      </c>
      <c r="F52" s="274">
        <v>0</v>
      </c>
      <c r="G52" s="268">
        <f t="shared" ref="G52:G54" si="9">E52*F52</f>
        <v>0</v>
      </c>
      <c r="H52" s="329"/>
      <c r="I52" s="17"/>
    </row>
    <row r="53" spans="1:9" ht="17.100000000000001" customHeight="1">
      <c r="A53" s="88"/>
      <c r="B53" s="89"/>
      <c r="C53" s="278" t="s">
        <v>238</v>
      </c>
      <c r="D53" s="260" t="s">
        <v>19</v>
      </c>
      <c r="E53" s="503">
        <f>4*2</f>
        <v>8</v>
      </c>
      <c r="F53" s="274">
        <v>0</v>
      </c>
      <c r="G53" s="268">
        <f t="shared" si="9"/>
        <v>0</v>
      </c>
      <c r="H53" s="329"/>
      <c r="I53" s="17"/>
    </row>
    <row r="54" spans="1:9" ht="17.100000000000001" customHeight="1">
      <c r="A54" s="88"/>
      <c r="B54" s="89"/>
      <c r="C54" s="278" t="s">
        <v>294</v>
      </c>
      <c r="D54" s="260" t="s">
        <v>19</v>
      </c>
      <c r="E54" s="503">
        <f>3.5</f>
        <v>3.5</v>
      </c>
      <c r="F54" s="274">
        <v>0</v>
      </c>
      <c r="G54" s="268">
        <f t="shared" si="9"/>
        <v>0</v>
      </c>
      <c r="H54" s="329"/>
      <c r="I54" s="17"/>
    </row>
    <row r="55" spans="1:9" ht="17.100000000000001" customHeight="1">
      <c r="A55" s="88"/>
      <c r="B55" s="89"/>
      <c r="C55" s="278" t="s">
        <v>268</v>
      </c>
      <c r="D55" s="260" t="s">
        <v>19</v>
      </c>
      <c r="E55" s="503">
        <f>5.5*1</f>
        <v>5.5</v>
      </c>
      <c r="F55" s="274">
        <v>0</v>
      </c>
      <c r="G55" s="268">
        <f t="shared" ref="G55" si="10">E55*F55</f>
        <v>0</v>
      </c>
      <c r="H55" s="329"/>
      <c r="I55" s="17"/>
    </row>
    <row r="56" spans="1:9" ht="17.100000000000001" customHeight="1">
      <c r="A56" s="88"/>
      <c r="B56" s="89"/>
      <c r="C56" s="279" t="s">
        <v>269</v>
      </c>
      <c r="D56" s="262" t="s">
        <v>19</v>
      </c>
      <c r="E56" s="500">
        <f>3.35*1</f>
        <v>3.35</v>
      </c>
      <c r="F56" s="410">
        <v>0</v>
      </c>
      <c r="G56" s="132">
        <f t="shared" ref="G56" si="11">E56*F56</f>
        <v>0</v>
      </c>
      <c r="H56" s="329"/>
      <c r="I56" s="17"/>
    </row>
    <row r="57" spans="1:9" ht="29.25" customHeight="1">
      <c r="A57" s="79" t="str">
        <f>$A$2</f>
        <v>1.</v>
      </c>
      <c r="B57" s="204">
        <f>MAX($B$2:B56)+1</f>
        <v>8</v>
      </c>
      <c r="C57" s="430" t="s">
        <v>270</v>
      </c>
      <c r="D57" s="430"/>
      <c r="E57" s="431"/>
      <c r="F57" s="61"/>
      <c r="G57" s="92"/>
      <c r="H57" s="329"/>
      <c r="I57" s="17"/>
    </row>
    <row r="58" spans="1:9" ht="47.25" customHeight="1">
      <c r="A58" s="88"/>
      <c r="B58" s="89"/>
      <c r="C58" s="421" t="s">
        <v>271</v>
      </c>
      <c r="D58" s="421"/>
      <c r="E58" s="422"/>
      <c r="F58" s="124"/>
      <c r="G58" s="124"/>
      <c r="H58" s="329"/>
      <c r="I58" s="17"/>
    </row>
    <row r="59" spans="1:9" ht="17.100000000000001" customHeight="1">
      <c r="A59" s="88"/>
      <c r="B59" s="89"/>
      <c r="C59" s="423" t="s">
        <v>225</v>
      </c>
      <c r="D59" s="423"/>
      <c r="E59" s="427"/>
      <c r="F59" s="169"/>
      <c r="G59" s="169"/>
      <c r="H59" s="329"/>
      <c r="I59" s="17"/>
    </row>
    <row r="60" spans="1:9" ht="17.100000000000001" customHeight="1">
      <c r="A60" s="88"/>
      <c r="B60" s="89"/>
      <c r="C60" s="199"/>
      <c r="D60" s="403" t="s">
        <v>0</v>
      </c>
      <c r="E60" s="404" t="s">
        <v>1</v>
      </c>
      <c r="F60" s="403" t="s">
        <v>2</v>
      </c>
      <c r="G60" s="198" t="s">
        <v>3</v>
      </c>
      <c r="H60" s="329"/>
      <c r="I60" s="17"/>
    </row>
    <row r="61" spans="1:9" ht="17.100000000000001" customHeight="1">
      <c r="A61" s="88"/>
      <c r="B61" s="89"/>
      <c r="C61" s="279"/>
      <c r="D61" s="262" t="s">
        <v>19</v>
      </c>
      <c r="E61" s="500">
        <v>20.65</v>
      </c>
      <c r="F61" s="410">
        <v>0</v>
      </c>
      <c r="G61" s="132">
        <f t="shared" ref="G61" si="12">E61*F61</f>
        <v>0</v>
      </c>
      <c r="H61" s="329"/>
      <c r="I61" s="17"/>
    </row>
    <row r="62" spans="1:9" ht="17.100000000000001" customHeight="1">
      <c r="A62" s="88"/>
      <c r="B62" s="89"/>
      <c r="C62" s="90"/>
      <c r="D62" s="91"/>
      <c r="E62" s="411"/>
      <c r="F62" s="61"/>
      <c r="G62" s="92"/>
      <c r="H62" s="329"/>
      <c r="I62" s="17"/>
    </row>
    <row r="63" spans="1:9" ht="17.100000000000001" customHeight="1">
      <c r="A63" s="79" t="str">
        <f>$A$2</f>
        <v>1.</v>
      </c>
      <c r="B63" s="204">
        <f>MAX($B$2:B57)+1</f>
        <v>9</v>
      </c>
      <c r="C63" s="419" t="s">
        <v>272</v>
      </c>
      <c r="D63" s="419"/>
      <c r="E63" s="420"/>
      <c r="F63" s="81"/>
      <c r="G63" s="326"/>
      <c r="H63" s="329"/>
      <c r="I63" s="17"/>
    </row>
    <row r="64" spans="1:9" ht="68.25" customHeight="1">
      <c r="A64" s="62"/>
      <c r="B64" s="63"/>
      <c r="C64" s="421" t="s">
        <v>293</v>
      </c>
      <c r="D64" s="421"/>
      <c r="E64" s="422"/>
      <c r="F64" s="124"/>
      <c r="G64" s="124"/>
      <c r="H64" s="329"/>
      <c r="I64" s="17"/>
    </row>
    <row r="65" spans="1:9" ht="17.100000000000001" customHeight="1">
      <c r="A65" s="163"/>
      <c r="B65" s="164"/>
      <c r="C65" s="423" t="s">
        <v>225</v>
      </c>
      <c r="D65" s="423"/>
      <c r="E65" s="427"/>
      <c r="F65" s="169"/>
      <c r="G65" s="169"/>
      <c r="H65" s="329"/>
      <c r="I65" s="17"/>
    </row>
    <row r="66" spans="1:9" ht="17.100000000000001" customHeight="1">
      <c r="A66" s="163"/>
      <c r="B66" s="164"/>
      <c r="C66" s="199"/>
      <c r="D66" s="403" t="s">
        <v>0</v>
      </c>
      <c r="E66" s="404" t="s">
        <v>1</v>
      </c>
      <c r="F66" s="403" t="s">
        <v>2</v>
      </c>
      <c r="G66" s="198" t="s">
        <v>3</v>
      </c>
      <c r="H66" s="329"/>
      <c r="I66" s="17"/>
    </row>
    <row r="67" spans="1:9" ht="17.100000000000001" customHeight="1">
      <c r="A67" s="163"/>
      <c r="B67" s="164"/>
      <c r="C67" s="263"/>
      <c r="D67" s="262" t="s">
        <v>19</v>
      </c>
      <c r="E67" s="365">
        <v>20.65</v>
      </c>
      <c r="F67" s="339">
        <v>0</v>
      </c>
      <c r="G67" s="338">
        <f t="shared" ref="G67" si="13">E67*F67</f>
        <v>0</v>
      </c>
      <c r="H67" s="329"/>
      <c r="I67" s="17"/>
    </row>
    <row r="68" spans="1:9" ht="17.100000000000001" customHeight="1">
      <c r="A68" s="65"/>
      <c r="B68" s="66"/>
      <c r="C68" s="82"/>
      <c r="D68" s="83"/>
      <c r="E68" s="304"/>
      <c r="F68" s="200"/>
      <c r="G68" s="85"/>
      <c r="H68" s="329"/>
      <c r="I68" s="17"/>
    </row>
    <row r="69" spans="1:9" ht="20.25" customHeight="1">
      <c r="A69" s="79" t="str">
        <f>$A$2</f>
        <v>1.</v>
      </c>
      <c r="B69" s="204">
        <f>MAX($B$2:B68)+1</f>
        <v>10</v>
      </c>
      <c r="C69" s="419" t="s">
        <v>305</v>
      </c>
      <c r="D69" s="419"/>
      <c r="E69" s="420"/>
      <c r="F69" s="81"/>
      <c r="G69" s="326"/>
      <c r="H69" s="329"/>
      <c r="I69" s="17"/>
    </row>
    <row r="70" spans="1:9" ht="62.25" customHeight="1">
      <c r="A70" s="62"/>
      <c r="B70" s="63"/>
      <c r="C70" s="421" t="s">
        <v>306</v>
      </c>
      <c r="D70" s="421"/>
      <c r="E70" s="422"/>
      <c r="F70" s="124"/>
      <c r="G70" s="124"/>
      <c r="H70" s="329"/>
      <c r="I70" s="17"/>
    </row>
    <row r="71" spans="1:9" ht="17.100000000000001" customHeight="1">
      <c r="A71" s="163"/>
      <c r="B71" s="164"/>
      <c r="C71" s="423" t="s">
        <v>307</v>
      </c>
      <c r="D71" s="423"/>
      <c r="E71" s="424"/>
      <c r="F71" s="169"/>
      <c r="G71" s="169"/>
      <c r="H71" s="329"/>
      <c r="I71" s="17"/>
    </row>
    <row r="72" spans="1:9" ht="17.100000000000001" customHeight="1">
      <c r="A72" s="163"/>
      <c r="B72" s="164"/>
      <c r="C72" s="199"/>
      <c r="D72" s="403" t="s">
        <v>0</v>
      </c>
      <c r="E72" s="404" t="s">
        <v>1</v>
      </c>
      <c r="F72" s="403" t="s">
        <v>2</v>
      </c>
      <c r="G72" s="198" t="s">
        <v>3</v>
      </c>
      <c r="H72" s="329"/>
      <c r="I72" s="17"/>
    </row>
    <row r="73" spans="1:9" ht="17.100000000000001" customHeight="1">
      <c r="A73" s="163"/>
      <c r="B73" s="164"/>
      <c r="C73" s="277" t="s">
        <v>265</v>
      </c>
      <c r="D73" s="280" t="s">
        <v>5</v>
      </c>
      <c r="E73" s="507">
        <f>(2.62*0.85*2)+15*1</f>
        <v>19.454000000000001</v>
      </c>
      <c r="F73" s="273">
        <v>0</v>
      </c>
      <c r="G73" s="327">
        <f t="shared" ref="G73:G74" si="14">E73*F73</f>
        <v>0</v>
      </c>
      <c r="H73" s="329"/>
      <c r="I73" s="17"/>
    </row>
    <row r="74" spans="1:9" ht="17.100000000000001" customHeight="1">
      <c r="A74" s="65"/>
      <c r="B74" s="66"/>
      <c r="C74" s="263" t="s">
        <v>238</v>
      </c>
      <c r="D74" s="264" t="s">
        <v>5</v>
      </c>
      <c r="E74" s="508">
        <f>(2.62*0.85*2)+15*1</f>
        <v>19.454000000000001</v>
      </c>
      <c r="F74" s="339">
        <v>0</v>
      </c>
      <c r="G74" s="338">
        <f t="shared" si="14"/>
        <v>0</v>
      </c>
      <c r="H74" s="329"/>
      <c r="I74" s="17"/>
    </row>
    <row r="75" spans="1:9" ht="17.100000000000001" customHeight="1">
      <c r="A75" s="65"/>
      <c r="B75" s="66"/>
      <c r="C75" s="82"/>
      <c r="D75" s="83"/>
      <c r="E75" s="307"/>
      <c r="F75" s="200"/>
      <c r="G75" s="85"/>
      <c r="H75" s="329"/>
      <c r="I75" s="17"/>
    </row>
    <row r="76" spans="1:9" s="52" customFormat="1" ht="16.5" thickBot="1">
      <c r="A76" s="106" t="str">
        <f>$A$2</f>
        <v>1.</v>
      </c>
      <c r="B76" s="107"/>
      <c r="C76" s="108" t="str">
        <f>$C$2</f>
        <v>PRIPREMNI RADOVI, RUŠENJA I DEMONTAŽE</v>
      </c>
      <c r="D76" s="108"/>
      <c r="E76" s="308"/>
      <c r="F76" s="426" t="s">
        <v>6</v>
      </c>
      <c r="G76" s="426"/>
    </row>
    <row r="77" spans="1:9" s="114" customFormat="1" ht="16.5" thickBot="1">
      <c r="A77" s="110"/>
      <c r="B77" s="111"/>
      <c r="C77" s="112"/>
      <c r="D77" s="112"/>
      <c r="E77" s="309"/>
      <c r="F77" s="425">
        <f>SUM($G$7:G74)</f>
        <v>0</v>
      </c>
      <c r="G77" s="425"/>
    </row>
    <row r="78" spans="1:9">
      <c r="A78" s="65"/>
      <c r="B78" s="69"/>
      <c r="C78" s="63"/>
      <c r="D78" s="68"/>
      <c r="E78" s="310"/>
      <c r="F78" s="68"/>
      <c r="G78" s="68"/>
    </row>
    <row r="79" spans="1:9">
      <c r="A79" s="7"/>
      <c r="B79" s="9"/>
      <c r="F79" s="8"/>
      <c r="G79" s="8"/>
    </row>
    <row r="80" spans="1:9">
      <c r="A80" s="7"/>
      <c r="B80" s="9"/>
      <c r="F80" s="8"/>
      <c r="G80" s="8"/>
    </row>
    <row r="81" spans="1:7">
      <c r="A81" s="7"/>
      <c r="B81" s="9"/>
      <c r="C81" s="340"/>
      <c r="F81" s="8"/>
      <c r="G81" s="8"/>
    </row>
    <row r="82" spans="1:7">
      <c r="C82" s="340"/>
    </row>
    <row r="83" spans="1:7">
      <c r="C83" s="340"/>
    </row>
    <row r="84" spans="1:7">
      <c r="C84" s="340"/>
    </row>
    <row r="85" spans="1:7">
      <c r="C85" s="340"/>
    </row>
    <row r="86" spans="1:7">
      <c r="C86" s="340"/>
    </row>
  </sheetData>
  <mergeCells count="38">
    <mergeCell ref="E1:G1"/>
    <mergeCell ref="B1:D1"/>
    <mergeCell ref="C2:G2"/>
    <mergeCell ref="C3:E3"/>
    <mergeCell ref="C5:E5"/>
    <mergeCell ref="C22:E22"/>
    <mergeCell ref="C23:E23"/>
    <mergeCell ref="C8:E8"/>
    <mergeCell ref="C9:E9"/>
    <mergeCell ref="C10:E10"/>
    <mergeCell ref="C6:E6"/>
    <mergeCell ref="C14:E14"/>
    <mergeCell ref="C15:E15"/>
    <mergeCell ref="C16:E16"/>
    <mergeCell ref="C21:E21"/>
    <mergeCell ref="C28:E28"/>
    <mergeCell ref="C29:E29"/>
    <mergeCell ref="C30:E30"/>
    <mergeCell ref="C44:E44"/>
    <mergeCell ref="C65:E65"/>
    <mergeCell ref="C57:E57"/>
    <mergeCell ref="C48:E48"/>
    <mergeCell ref="C49:E49"/>
    <mergeCell ref="C50:E50"/>
    <mergeCell ref="C63:E63"/>
    <mergeCell ref="C64:E64"/>
    <mergeCell ref="C35:E35"/>
    <mergeCell ref="C37:E37"/>
    <mergeCell ref="C36:E36"/>
    <mergeCell ref="C59:E59"/>
    <mergeCell ref="C58:E58"/>
    <mergeCell ref="C69:E69"/>
    <mergeCell ref="C70:E70"/>
    <mergeCell ref="C71:E71"/>
    <mergeCell ref="F77:G77"/>
    <mergeCell ref="C42:E42"/>
    <mergeCell ref="C43:E43"/>
    <mergeCell ref="F76:G76"/>
  </mergeCells>
  <conditionalFormatting sqref="A1:B1 E1 A2:G2 A20:G20 A34:E34 F38:G41 A41:B41 F45:G47 G48 A49:B56 G57 A58:B60 F60:G61 A61:E62 F66:G67 A68:G68 A74:B74 A75:G76 A77:E77">
    <cfRule type="cellIs" dxfId="91" priority="251" operator="equal">
      <formula>0</formula>
    </cfRule>
  </conditionalFormatting>
  <conditionalFormatting sqref="A25:G27">
    <cfRule type="cellIs" dxfId="90" priority="20" operator="equal">
      <formula>0</formula>
    </cfRule>
  </conditionalFormatting>
  <conditionalFormatting sqref="C12:E12">
    <cfRule type="cellIs" dxfId="89" priority="93" operator="equal">
      <formula>0</formula>
    </cfRule>
  </conditionalFormatting>
  <conditionalFormatting sqref="C32:E33">
    <cfRule type="cellIs" dxfId="88" priority="19" operator="equal">
      <formula>0</formula>
    </cfRule>
  </conditionalFormatting>
  <conditionalFormatting sqref="C39:E41">
    <cfRule type="cellIs" dxfId="87" priority="18" operator="equal">
      <formula>0</formula>
    </cfRule>
  </conditionalFormatting>
  <conditionalFormatting sqref="C46:E47">
    <cfRule type="cellIs" dxfId="86" priority="17" operator="equal">
      <formula>0</formula>
    </cfRule>
  </conditionalFormatting>
  <conditionalFormatting sqref="C52:E56">
    <cfRule type="cellIs" dxfId="85" priority="16" operator="equal">
      <formula>0</formula>
    </cfRule>
  </conditionalFormatting>
  <conditionalFormatting sqref="C67:E67">
    <cfRule type="cellIs" dxfId="84" priority="11" operator="equal">
      <formula>0</formula>
    </cfRule>
  </conditionalFormatting>
  <conditionalFormatting sqref="C73:D74">
    <cfRule type="cellIs" dxfId="82" priority="3" operator="equal">
      <formula>0</formula>
    </cfRule>
  </conditionalFormatting>
  <conditionalFormatting sqref="C18:G19">
    <cfRule type="cellIs" dxfId="81" priority="91" operator="equal">
      <formula>0</formula>
    </cfRule>
  </conditionalFormatting>
  <conditionalFormatting sqref="F3:G4">
    <cfRule type="cellIs" dxfId="80" priority="252" stopIfTrue="1" operator="equal">
      <formula>0</formula>
    </cfRule>
  </conditionalFormatting>
  <conditionalFormatting sqref="F8:G12">
    <cfRule type="cellIs" dxfId="79" priority="94" operator="equal">
      <formula>0</formula>
    </cfRule>
  </conditionalFormatting>
  <conditionalFormatting sqref="F17:G17">
    <cfRule type="cellIs" dxfId="78" priority="180" operator="equal">
      <formula>0</formula>
    </cfRule>
  </conditionalFormatting>
  <conditionalFormatting sqref="F24:G24">
    <cfRule type="cellIs" dxfId="77" priority="129" operator="equal">
      <formula>0</formula>
    </cfRule>
  </conditionalFormatting>
  <conditionalFormatting sqref="F31:G33">
    <cfRule type="cellIs" dxfId="76" priority="82" operator="equal">
      <formula>0</formula>
    </cfRule>
  </conditionalFormatting>
  <conditionalFormatting sqref="F51:G56">
    <cfRule type="cellIs" dxfId="75" priority="56" operator="equal">
      <formula>0</formula>
    </cfRule>
  </conditionalFormatting>
  <conditionalFormatting sqref="F72:G74">
    <cfRule type="cellIs" dxfId="74" priority="4" operator="equal">
      <formula>0</formula>
    </cfRule>
  </conditionalFormatting>
  <conditionalFormatting sqref="F77:G77">
    <cfRule type="cellIs" dxfId="73" priority="248" operator="equal">
      <formula>0</formula>
    </cfRule>
  </conditionalFormatting>
  <conditionalFormatting sqref="G34">
    <cfRule type="cellIs" dxfId="72" priority="183" operator="equal">
      <formula>0</formula>
    </cfRule>
  </conditionalFormatting>
  <conditionalFormatting sqref="G62">
    <cfRule type="cellIs" dxfId="71" priority="188" operator="equal">
      <formula>0</formula>
    </cfRule>
  </conditionalFormatting>
  <conditionalFormatting sqref="E73">
    <cfRule type="cellIs" dxfId="70" priority="2" operator="equal">
      <formula>0</formula>
    </cfRule>
  </conditionalFormatting>
  <conditionalFormatting sqref="E74">
    <cfRule type="cellIs" dxfId="69" priority="1"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3FED-5FE8-4C0A-AE51-4D6BBF5A94E6}">
  <sheetPr>
    <tabColor rgb="FFFFFF00"/>
  </sheetPr>
  <dimension ref="A1:I45"/>
  <sheetViews>
    <sheetView view="pageLayout" topLeftCell="A28" zoomScaleNormal="85" zoomScaleSheetLayoutView="85" workbookViewId="0">
      <selection activeCell="F41" sqref="F41:G41"/>
    </sheetView>
  </sheetViews>
  <sheetFormatPr defaultColWidth="9.140625" defaultRowHeight="15"/>
  <cols>
    <col min="1" max="1" width="3.7109375" style="27" customWidth="1"/>
    <col min="2" max="2" width="4.7109375" style="28" customWidth="1"/>
    <col min="3" max="3" width="43.85546875" style="19" customWidth="1"/>
    <col min="4" max="4" width="7.42578125" style="8" customWidth="1"/>
    <col min="5" max="5" width="7.140625" style="8" customWidth="1"/>
    <col min="6" max="6" width="8.7109375" style="26" customWidth="1"/>
    <col min="7" max="7" width="11.7109375" style="26" customWidth="1"/>
    <col min="8" max="8" width="3.7109375" style="26" customWidth="1"/>
    <col min="9" max="9" width="32.7109375" style="26" customWidth="1"/>
    <col min="10" max="10" width="17.140625" style="26" customWidth="1"/>
    <col min="11" max="16384" width="9.140625" style="26"/>
  </cols>
  <sheetData>
    <row r="1" spans="1:9" s="21" customFormat="1" ht="84.75" customHeight="1" thickBot="1">
      <c r="A1" s="20"/>
      <c r="B1" s="436" t="s">
        <v>325</v>
      </c>
      <c r="C1" s="437"/>
      <c r="D1" s="437"/>
      <c r="E1" s="434" t="s">
        <v>29</v>
      </c>
      <c r="F1" s="434"/>
      <c r="G1" s="435"/>
    </row>
    <row r="2" spans="1:9" s="29" customFormat="1" ht="24" thickBot="1">
      <c r="A2" s="87" t="s">
        <v>44</v>
      </c>
      <c r="B2" s="70"/>
      <c r="C2" s="438" t="s">
        <v>43</v>
      </c>
      <c r="D2" s="438"/>
      <c r="E2" s="438"/>
      <c r="F2" s="438"/>
      <c r="G2" s="438"/>
    </row>
    <row r="3" spans="1:9" s="22" customFormat="1" ht="17.100000000000001" customHeight="1">
      <c r="A3" s="71"/>
      <c r="B3" s="72"/>
      <c r="C3" s="439"/>
      <c r="D3" s="439"/>
      <c r="E3" s="439"/>
      <c r="F3" s="73"/>
      <c r="G3" s="73"/>
    </row>
    <row r="4" spans="1:9" ht="17.100000000000001" customHeight="1">
      <c r="A4" s="79" t="str">
        <f>$A$2</f>
        <v>2.</v>
      </c>
      <c r="B4" s="204">
        <f>MAX($B$2:B3)+1</f>
        <v>1</v>
      </c>
      <c r="C4" s="419" t="s">
        <v>46</v>
      </c>
      <c r="D4" s="419"/>
      <c r="E4" s="420"/>
      <c r="F4" s="81"/>
      <c r="G4" s="326"/>
      <c r="H4" s="329"/>
      <c r="I4" s="17"/>
    </row>
    <row r="5" spans="1:9" ht="45.75" customHeight="1">
      <c r="A5" s="62"/>
      <c r="B5" s="63"/>
      <c r="C5" s="421" t="s">
        <v>262</v>
      </c>
      <c r="D5" s="421"/>
      <c r="E5" s="422"/>
      <c r="F5" s="124"/>
      <c r="G5" s="124"/>
      <c r="H5" s="329"/>
      <c r="I5" s="17"/>
    </row>
    <row r="6" spans="1:9" ht="17.100000000000001" customHeight="1">
      <c r="A6" s="163"/>
      <c r="B6" s="164"/>
      <c r="C6" s="423" t="s">
        <v>61</v>
      </c>
      <c r="D6" s="423"/>
      <c r="E6" s="424"/>
      <c r="F6" s="169"/>
      <c r="G6" s="169"/>
      <c r="H6" s="329"/>
      <c r="I6" s="17"/>
    </row>
    <row r="7" spans="1:9" ht="17.100000000000001" customHeight="1">
      <c r="A7" s="163"/>
      <c r="B7" s="164"/>
      <c r="C7" s="201"/>
      <c r="D7" s="202" t="s">
        <v>0</v>
      </c>
      <c r="E7" s="298" t="s">
        <v>1</v>
      </c>
      <c r="F7" s="203" t="s">
        <v>2</v>
      </c>
      <c r="G7" s="325" t="s">
        <v>3</v>
      </c>
      <c r="H7" s="329"/>
      <c r="I7" s="17"/>
    </row>
    <row r="8" spans="1:9" ht="17.100000000000001" customHeight="1">
      <c r="A8" s="163"/>
      <c r="B8" s="164"/>
      <c r="C8" s="277" t="s">
        <v>265</v>
      </c>
      <c r="D8" s="260" t="s">
        <v>19</v>
      </c>
      <c r="E8" s="367">
        <f>'1 PRIPREMNI,RUŠENJA I DEMONTAŽE'!E52</f>
        <v>8</v>
      </c>
      <c r="F8" s="289">
        <v>0</v>
      </c>
      <c r="G8" s="292">
        <f t="shared" ref="G8:G10" si="0">E8*F8</f>
        <v>0</v>
      </c>
      <c r="H8" s="329"/>
      <c r="I8" s="17"/>
    </row>
    <row r="9" spans="1:9" ht="17.100000000000001" customHeight="1">
      <c r="A9" s="163"/>
      <c r="B9" s="164"/>
      <c r="C9" s="278" t="s">
        <v>238</v>
      </c>
      <c r="D9" s="260" t="s">
        <v>19</v>
      </c>
      <c r="E9" s="376">
        <f>'1 PRIPREMNI,RUŠENJA I DEMONTAŽE'!E53</f>
        <v>8</v>
      </c>
      <c r="F9" s="289">
        <v>0</v>
      </c>
      <c r="G9" s="293">
        <f t="shared" si="0"/>
        <v>0</v>
      </c>
      <c r="H9" s="329"/>
      <c r="I9" s="17"/>
    </row>
    <row r="10" spans="1:9" ht="17.100000000000001" customHeight="1">
      <c r="A10" s="163"/>
      <c r="B10" s="164"/>
      <c r="C10" s="278" t="s">
        <v>268</v>
      </c>
      <c r="D10" s="239" t="s">
        <v>19</v>
      </c>
      <c r="E10" s="370">
        <f>'1 PRIPREMNI,RUŠENJA I DEMONTAŽE'!E54</f>
        <v>3.5</v>
      </c>
      <c r="F10" s="289">
        <v>0</v>
      </c>
      <c r="G10" s="412">
        <f t="shared" si="0"/>
        <v>0</v>
      </c>
      <c r="H10" s="329"/>
      <c r="I10" s="17"/>
    </row>
    <row r="11" spans="1:9" ht="17.100000000000001" customHeight="1">
      <c r="A11" s="163"/>
      <c r="B11" s="164"/>
      <c r="C11" s="278" t="s">
        <v>268</v>
      </c>
      <c r="D11" s="239" t="s">
        <v>19</v>
      </c>
      <c r="E11" s="370">
        <f>'1 PRIPREMNI,RUŠENJA I DEMONTAŽE'!E55</f>
        <v>5.5</v>
      </c>
      <c r="F11" s="289">
        <v>0</v>
      </c>
      <c r="G11" s="412">
        <f t="shared" ref="G11:G12" si="1">E11*F11</f>
        <v>0</v>
      </c>
      <c r="H11" s="329"/>
      <c r="I11" s="17"/>
    </row>
    <row r="12" spans="1:9" ht="17.100000000000001" customHeight="1">
      <c r="A12" s="163"/>
      <c r="B12" s="164"/>
      <c r="C12" s="279" t="s">
        <v>269</v>
      </c>
      <c r="D12" s="264" t="s">
        <v>19</v>
      </c>
      <c r="E12" s="366">
        <f>'1 PRIPREMNI,RUŠENJA I DEMONTAŽE'!E56</f>
        <v>3.35</v>
      </c>
      <c r="F12" s="393">
        <v>0</v>
      </c>
      <c r="G12" s="319">
        <f t="shared" si="1"/>
        <v>0</v>
      </c>
      <c r="H12" s="329"/>
      <c r="I12" s="17"/>
    </row>
    <row r="13" spans="1:9" ht="18.600000000000001" customHeight="1">
      <c r="A13" s="65"/>
      <c r="B13" s="66"/>
      <c r="C13" s="82"/>
      <c r="D13" s="83"/>
      <c r="E13" s="245"/>
      <c r="F13" s="131"/>
      <c r="G13" s="331"/>
      <c r="H13" s="329"/>
      <c r="I13" s="17"/>
    </row>
    <row r="14" spans="1:9" ht="17.100000000000001" customHeight="1">
      <c r="A14" s="79" t="str">
        <f>$A$2</f>
        <v>2.</v>
      </c>
      <c r="B14" s="204">
        <f>MAX($B$2:B4)+1</f>
        <v>2</v>
      </c>
      <c r="C14" s="419" t="s">
        <v>249</v>
      </c>
      <c r="D14" s="419"/>
      <c r="E14" s="420"/>
      <c r="F14" s="81"/>
      <c r="G14" s="326"/>
      <c r="H14" s="329"/>
      <c r="I14" s="17"/>
    </row>
    <row r="15" spans="1:9" ht="34.5" customHeight="1">
      <c r="A15" s="62"/>
      <c r="B15" s="63"/>
      <c r="C15" s="421" t="s">
        <v>250</v>
      </c>
      <c r="D15" s="421"/>
      <c r="E15" s="422"/>
      <c r="F15" s="124"/>
      <c r="G15" s="124"/>
      <c r="H15" s="329"/>
      <c r="I15" s="17"/>
    </row>
    <row r="16" spans="1:9" ht="21.75" customHeight="1">
      <c r="A16" s="163"/>
      <c r="B16" s="164"/>
      <c r="C16" s="423" t="s">
        <v>45</v>
      </c>
      <c r="D16" s="423"/>
      <c r="E16" s="424"/>
      <c r="F16" s="169"/>
      <c r="G16" s="169"/>
      <c r="H16" s="329"/>
      <c r="I16" s="17"/>
    </row>
    <row r="17" spans="1:9" ht="17.100000000000001" customHeight="1">
      <c r="A17" s="163"/>
      <c r="B17" s="164"/>
      <c r="C17" s="172"/>
      <c r="D17" s="202" t="s">
        <v>0</v>
      </c>
      <c r="E17" s="298" t="s">
        <v>1</v>
      </c>
      <c r="F17" s="320" t="s">
        <v>2</v>
      </c>
      <c r="G17" s="190" t="s">
        <v>3</v>
      </c>
      <c r="H17" s="329"/>
      <c r="I17" s="17"/>
    </row>
    <row r="18" spans="1:9" ht="17.100000000000001" customHeight="1">
      <c r="A18" s="163"/>
      <c r="B18" s="164"/>
      <c r="C18" s="277" t="s">
        <v>265</v>
      </c>
      <c r="D18" s="390" t="s">
        <v>4</v>
      </c>
      <c r="E18" s="245">
        <v>2</v>
      </c>
      <c r="F18" s="397">
        <v>0</v>
      </c>
      <c r="G18" s="85">
        <f t="shared" ref="G18" si="2">E18*F18</f>
        <v>0</v>
      </c>
      <c r="H18" s="329"/>
      <c r="I18" s="17"/>
    </row>
    <row r="19" spans="1:9" ht="16.350000000000001" customHeight="1">
      <c r="A19" s="163"/>
      <c r="B19" s="164"/>
      <c r="C19" s="263" t="s">
        <v>238</v>
      </c>
      <c r="D19" s="264" t="s">
        <v>4</v>
      </c>
      <c r="E19" s="366">
        <v>2</v>
      </c>
      <c r="F19" s="339">
        <v>0</v>
      </c>
      <c r="G19" s="338">
        <f t="shared" ref="G19" si="3">E19*F19</f>
        <v>0</v>
      </c>
      <c r="H19" s="329"/>
      <c r="I19" s="17"/>
    </row>
    <row r="20" spans="1:9" ht="17.100000000000001" customHeight="1">
      <c r="A20" s="65"/>
      <c r="B20" s="66"/>
      <c r="C20" s="82"/>
      <c r="D20" s="83"/>
      <c r="E20" s="245"/>
      <c r="F20" s="200"/>
      <c r="G20" s="85"/>
      <c r="H20" s="329"/>
      <c r="I20" s="17"/>
    </row>
    <row r="21" spans="1:9" ht="17.100000000000001" customHeight="1">
      <c r="A21" s="79" t="str">
        <f>$A$2</f>
        <v>2.</v>
      </c>
      <c r="B21" s="204">
        <f>MAX($B$2:B14)+1</f>
        <v>3</v>
      </c>
      <c r="C21" s="419" t="s">
        <v>263</v>
      </c>
      <c r="D21" s="419"/>
      <c r="E21" s="420"/>
      <c r="F21" s="61"/>
      <c r="G21" s="92"/>
      <c r="H21" s="329"/>
      <c r="I21" s="17"/>
    </row>
    <row r="22" spans="1:9" ht="54" customHeight="1">
      <c r="A22" s="88"/>
      <c r="B22" s="89"/>
      <c r="C22" s="421" t="s">
        <v>308</v>
      </c>
      <c r="D22" s="421"/>
      <c r="E22" s="422"/>
      <c r="F22" s="124"/>
      <c r="G22" s="124"/>
      <c r="H22" s="329"/>
      <c r="I22" s="17"/>
    </row>
    <row r="23" spans="1:9" ht="17.100000000000001" customHeight="1">
      <c r="A23" s="88"/>
      <c r="B23" s="89"/>
      <c r="C23" s="423" t="s">
        <v>41</v>
      </c>
      <c r="D23" s="423"/>
      <c r="E23" s="424"/>
      <c r="F23" s="169"/>
      <c r="G23" s="169"/>
      <c r="H23" s="329"/>
      <c r="I23" s="17"/>
    </row>
    <row r="24" spans="1:9" ht="18.600000000000001" customHeight="1">
      <c r="A24" s="88"/>
      <c r="B24" s="89"/>
      <c r="C24" s="172"/>
      <c r="D24" s="173" t="s">
        <v>0</v>
      </c>
      <c r="E24" s="321" t="s">
        <v>1</v>
      </c>
      <c r="F24" s="320" t="s">
        <v>2</v>
      </c>
      <c r="G24" s="190" t="s">
        <v>3</v>
      </c>
      <c r="H24" s="329"/>
      <c r="I24" s="17"/>
    </row>
    <row r="25" spans="1:9" ht="17.100000000000001" customHeight="1">
      <c r="A25" s="88"/>
      <c r="B25" s="89"/>
      <c r="C25" s="323"/>
      <c r="D25" s="324" t="s">
        <v>42</v>
      </c>
      <c r="E25" s="240">
        <v>1</v>
      </c>
      <c r="F25" s="272">
        <v>0</v>
      </c>
      <c r="G25" s="132">
        <f>E25*F25</f>
        <v>0</v>
      </c>
      <c r="H25" s="329"/>
      <c r="I25" s="17"/>
    </row>
    <row r="26" spans="1:9" ht="17.100000000000001" customHeight="1">
      <c r="A26" s="88"/>
      <c r="B26" s="89"/>
      <c r="C26" s="90"/>
      <c r="D26" s="91"/>
      <c r="E26" s="322"/>
      <c r="F26" s="61"/>
      <c r="G26" s="92"/>
      <c r="H26" s="329"/>
      <c r="I26" s="17"/>
    </row>
    <row r="27" spans="1:9" ht="17.100000000000001" customHeight="1">
      <c r="A27" s="79" t="str">
        <f>$A$2</f>
        <v>2.</v>
      </c>
      <c r="B27" s="204">
        <f>MAX($B$2:B25)+1</f>
        <v>4</v>
      </c>
      <c r="C27" s="419" t="s">
        <v>260</v>
      </c>
      <c r="D27" s="419"/>
      <c r="E27" s="420"/>
      <c r="F27" s="61"/>
      <c r="G27" s="92"/>
      <c r="H27" s="329"/>
      <c r="I27" s="17"/>
    </row>
    <row r="28" spans="1:9" ht="93" customHeight="1">
      <c r="A28" s="88"/>
      <c r="B28" s="89"/>
      <c r="C28" s="421" t="s">
        <v>261</v>
      </c>
      <c r="D28" s="421"/>
      <c r="E28" s="422"/>
      <c r="F28" s="124"/>
      <c r="G28" s="124"/>
      <c r="H28" s="329"/>
      <c r="I28" s="17"/>
    </row>
    <row r="29" spans="1:9" s="52" customFormat="1" ht="18">
      <c r="A29" s="88"/>
      <c r="B29" s="89"/>
      <c r="C29" s="423" t="s">
        <v>41</v>
      </c>
      <c r="D29" s="423"/>
      <c r="E29" s="424"/>
      <c r="F29" s="169"/>
      <c r="G29" s="169"/>
    </row>
    <row r="30" spans="1:9" s="114" customFormat="1" ht="18.600000000000001" customHeight="1">
      <c r="A30" s="88"/>
      <c r="B30" s="89"/>
      <c r="C30" s="172"/>
      <c r="D30" s="173" t="s">
        <v>0</v>
      </c>
      <c r="E30" s="321" t="s">
        <v>1</v>
      </c>
      <c r="F30" s="320" t="s">
        <v>2</v>
      </c>
      <c r="G30" s="190" t="s">
        <v>3</v>
      </c>
    </row>
    <row r="31" spans="1:9" ht="18">
      <c r="A31" s="88"/>
      <c r="B31" s="89"/>
      <c r="C31" s="323"/>
      <c r="D31" s="324" t="s">
        <v>42</v>
      </c>
      <c r="E31" s="240">
        <v>1</v>
      </c>
      <c r="F31" s="272">
        <v>0</v>
      </c>
      <c r="G31" s="132">
        <f>E31*F31</f>
        <v>0</v>
      </c>
    </row>
    <row r="32" spans="1:9" ht="18">
      <c r="A32" s="88"/>
      <c r="B32" s="89"/>
      <c r="C32" s="82"/>
      <c r="D32" s="83"/>
      <c r="E32" s="245"/>
      <c r="F32" s="200"/>
      <c r="G32" s="85"/>
    </row>
    <row r="33" spans="1:7" ht="15.75">
      <c r="A33" s="79" t="str">
        <f>$A$2</f>
        <v>2.</v>
      </c>
      <c r="B33" s="204">
        <f>MAX($B$2:B27)+1</f>
        <v>5</v>
      </c>
      <c r="C33" s="419" t="s">
        <v>57</v>
      </c>
      <c r="D33" s="419"/>
      <c r="E33" s="420"/>
      <c r="F33" s="81"/>
      <c r="G33" s="326"/>
    </row>
    <row r="34" spans="1:7" ht="50.25" customHeight="1">
      <c r="A34" s="62"/>
      <c r="B34" s="63"/>
      <c r="C34" s="421" t="s">
        <v>47</v>
      </c>
      <c r="D34" s="421"/>
      <c r="E34" s="422"/>
      <c r="F34" s="124"/>
      <c r="G34" s="124"/>
    </row>
    <row r="35" spans="1:7">
      <c r="A35" s="163"/>
      <c r="B35" s="164"/>
      <c r="C35" s="423" t="s">
        <v>48</v>
      </c>
      <c r="D35" s="423"/>
      <c r="E35" s="424"/>
      <c r="F35" s="169"/>
      <c r="G35" s="169"/>
    </row>
    <row r="36" spans="1:7" ht="18.600000000000001" customHeight="1">
      <c r="A36" s="163"/>
      <c r="B36" s="164"/>
      <c r="C36" s="199"/>
      <c r="D36" s="202" t="s">
        <v>0</v>
      </c>
      <c r="E36" s="298" t="s">
        <v>1</v>
      </c>
      <c r="F36" s="395" t="s">
        <v>2</v>
      </c>
      <c r="G36" s="325" t="s">
        <v>3</v>
      </c>
    </row>
    <row r="37" spans="1:7" ht="18.600000000000001" customHeight="1">
      <c r="A37" s="163"/>
      <c r="B37" s="164"/>
      <c r="C37" s="277" t="s">
        <v>265</v>
      </c>
      <c r="D37" s="239" t="s">
        <v>5</v>
      </c>
      <c r="E37" s="370">
        <f>'1 PRIPREMNI,RUŠENJA I DEMONTAŽE'!E39</f>
        <v>5.4</v>
      </c>
      <c r="F37" s="284">
        <v>0</v>
      </c>
      <c r="G37" s="238">
        <f t="shared" ref="G37" si="4">E37*F37</f>
        <v>0</v>
      </c>
    </row>
    <row r="38" spans="1:7" ht="18.600000000000001" customHeight="1">
      <c r="A38" s="163"/>
      <c r="B38" s="164"/>
      <c r="C38" s="263" t="s">
        <v>238</v>
      </c>
      <c r="D38" s="264" t="s">
        <v>5</v>
      </c>
      <c r="E38" s="378">
        <f>'1 PRIPREMNI,RUŠENJA I DEMONTAŽE'!E40</f>
        <v>5.4</v>
      </c>
      <c r="F38" s="339">
        <v>0</v>
      </c>
      <c r="G38" s="338">
        <f t="shared" ref="G38" si="5">E38*F38</f>
        <v>0</v>
      </c>
    </row>
    <row r="39" spans="1:7" ht="18">
      <c r="A39" s="88"/>
      <c r="B39" s="89"/>
      <c r="C39" s="90"/>
      <c r="D39" s="91"/>
      <c r="E39" s="416"/>
      <c r="F39" s="61"/>
      <c r="G39" s="92"/>
    </row>
    <row r="40" spans="1:7" ht="16.5" thickBot="1">
      <c r="A40" s="106" t="str">
        <f>$A$2</f>
        <v>2.</v>
      </c>
      <c r="B40" s="107"/>
      <c r="C40" s="108" t="str">
        <f>$C$2</f>
        <v>INSTALATERSKI RADOVI</v>
      </c>
      <c r="D40" s="108"/>
      <c r="F40" s="426" t="s">
        <v>6</v>
      </c>
      <c r="G40" s="426"/>
    </row>
    <row r="41" spans="1:7" ht="16.5" thickBot="1">
      <c r="A41" s="110"/>
      <c r="B41" s="111"/>
      <c r="C41" s="112"/>
      <c r="D41" s="112"/>
      <c r="E41" s="113"/>
      <c r="F41" s="425">
        <f>SUM($G$4:G38)</f>
        <v>0</v>
      </c>
      <c r="G41" s="425"/>
    </row>
    <row r="42" spans="1:7">
      <c r="A42" s="7"/>
      <c r="B42" s="9"/>
      <c r="F42" s="8"/>
      <c r="G42" s="8"/>
    </row>
    <row r="43" spans="1:7">
      <c r="A43" s="7"/>
      <c r="B43" s="9"/>
      <c r="F43" s="8"/>
      <c r="G43" s="8"/>
    </row>
    <row r="44" spans="1:7">
      <c r="A44" s="7"/>
      <c r="B44" s="9"/>
      <c r="F44" s="8"/>
      <c r="G44" s="8"/>
    </row>
    <row r="45" spans="1:7">
      <c r="A45" s="7"/>
      <c r="B45" s="9"/>
      <c r="F45" s="8"/>
      <c r="G45" s="8"/>
    </row>
  </sheetData>
  <mergeCells count="21">
    <mergeCell ref="B1:D1"/>
    <mergeCell ref="E1:G1"/>
    <mergeCell ref="C2:G2"/>
    <mergeCell ref="C3:E3"/>
    <mergeCell ref="F40:G40"/>
    <mergeCell ref="C6:E6"/>
    <mergeCell ref="C4:E4"/>
    <mergeCell ref="C5:E5"/>
    <mergeCell ref="C16:E16"/>
    <mergeCell ref="C15:E15"/>
    <mergeCell ref="C14:E14"/>
    <mergeCell ref="F41:G41"/>
    <mergeCell ref="C21:E21"/>
    <mergeCell ref="C22:E22"/>
    <mergeCell ref="C23:E23"/>
    <mergeCell ref="C33:E33"/>
    <mergeCell ref="C34:E34"/>
    <mergeCell ref="C35:E35"/>
    <mergeCell ref="C27:E27"/>
    <mergeCell ref="C28:E28"/>
    <mergeCell ref="C29:E29"/>
  </mergeCells>
  <conditionalFormatting sqref="A1:B1 E1 A2:G2 A13:G13 F17:G20 A20:B20 G21 A22:B25 A26:E26 A39:E39 A40:D40 F40:G40 A41:E41">
    <cfRule type="cellIs" dxfId="68" priority="102" operator="equal">
      <formula>0</formula>
    </cfRule>
  </conditionalFormatting>
  <conditionalFormatting sqref="A28:B32">
    <cfRule type="cellIs" dxfId="67" priority="36" operator="equal">
      <formula>0</formula>
    </cfRule>
  </conditionalFormatting>
  <conditionalFormatting sqref="C18:E20">
    <cfRule type="cellIs" dxfId="66" priority="4" operator="equal">
      <formula>0</formula>
    </cfRule>
  </conditionalFormatting>
  <conditionalFormatting sqref="C25:E25">
    <cfRule type="cellIs" dxfId="65" priority="58" operator="equal">
      <formula>0</formula>
    </cfRule>
  </conditionalFormatting>
  <conditionalFormatting sqref="C31:E32">
    <cfRule type="cellIs" dxfId="64" priority="31" operator="equal">
      <formula>0</formula>
    </cfRule>
  </conditionalFormatting>
  <conditionalFormatting sqref="C37:E38">
    <cfRule type="cellIs" dxfId="63" priority="6" operator="equal">
      <formula>0</formula>
    </cfRule>
  </conditionalFormatting>
  <conditionalFormatting sqref="C8:G12">
    <cfRule type="cellIs" dxfId="62" priority="1" operator="equal">
      <formula>0</formula>
    </cfRule>
  </conditionalFormatting>
  <conditionalFormatting sqref="F3:G3">
    <cfRule type="cellIs" dxfId="61" priority="103" stopIfTrue="1" operator="equal">
      <formula>0</formula>
    </cfRule>
  </conditionalFormatting>
  <conditionalFormatting sqref="F7:G7">
    <cfRule type="cellIs" dxfId="60" priority="67" operator="equal">
      <formula>0</formula>
    </cfRule>
  </conditionalFormatting>
  <conditionalFormatting sqref="F24:G25">
    <cfRule type="cellIs" dxfId="59" priority="59" operator="equal">
      <formula>0</formula>
    </cfRule>
  </conditionalFormatting>
  <conditionalFormatting sqref="F30:G32">
    <cfRule type="cellIs" dxfId="58" priority="32" operator="equal">
      <formula>0</formula>
    </cfRule>
  </conditionalFormatting>
  <conditionalFormatting sqref="F36:G38">
    <cfRule type="cellIs" dxfId="57" priority="7" operator="equal">
      <formula>0</formula>
    </cfRule>
  </conditionalFormatting>
  <conditionalFormatting sqref="F41:G41">
    <cfRule type="cellIs" dxfId="56" priority="101" operator="equal">
      <formula>0</formula>
    </cfRule>
  </conditionalFormatting>
  <conditionalFormatting sqref="G26:G27">
    <cfRule type="cellIs" dxfId="55" priority="35" operator="equal">
      <formula>0</formula>
    </cfRule>
  </conditionalFormatting>
  <conditionalFormatting sqref="G39">
    <cfRule type="cellIs" dxfId="54" priority="98"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351BB-DDE5-4B45-9883-80E39B3E4D4B}">
  <sheetPr>
    <tabColor rgb="FFFFFF00"/>
  </sheetPr>
  <dimension ref="A1:I39"/>
  <sheetViews>
    <sheetView view="pageLayout" topLeftCell="A22" zoomScaleNormal="85" zoomScaleSheetLayoutView="85" workbookViewId="0">
      <selection activeCell="F34" sqref="F34:G34"/>
    </sheetView>
  </sheetViews>
  <sheetFormatPr defaultColWidth="9.140625" defaultRowHeight="15"/>
  <cols>
    <col min="1" max="1" width="3.7109375" style="27" customWidth="1"/>
    <col min="2" max="2" width="4.7109375" style="28" customWidth="1"/>
    <col min="3" max="3" width="43.28515625" style="19" customWidth="1"/>
    <col min="4" max="4" width="6.85546875" style="8" customWidth="1"/>
    <col min="5" max="5" width="8.140625" style="8" customWidth="1"/>
    <col min="6" max="6" width="8.42578125" style="26" customWidth="1"/>
    <col min="7" max="7" width="11.85546875" style="26" customWidth="1"/>
    <col min="8" max="8" width="3.7109375" style="26" customWidth="1"/>
    <col min="9" max="9" width="32.7109375" style="26" customWidth="1"/>
    <col min="10" max="10" width="17.140625" style="26" customWidth="1"/>
    <col min="11" max="16384" width="9.140625" style="26"/>
  </cols>
  <sheetData>
    <row r="1" spans="1:9" s="21" customFormat="1" ht="105" customHeight="1" thickBot="1">
      <c r="A1" s="20"/>
      <c r="B1" s="436" t="s">
        <v>325</v>
      </c>
      <c r="C1" s="437"/>
      <c r="D1" s="437"/>
      <c r="E1" s="434" t="s">
        <v>29</v>
      </c>
      <c r="F1" s="434"/>
      <c r="G1" s="435"/>
    </row>
    <row r="2" spans="1:9" s="29" customFormat="1" ht="24" thickBot="1">
      <c r="A2" s="93" t="s">
        <v>17</v>
      </c>
      <c r="B2" s="94"/>
      <c r="C2" s="438" t="s">
        <v>27</v>
      </c>
      <c r="D2" s="438"/>
      <c r="E2" s="438"/>
      <c r="F2" s="438"/>
      <c r="G2" s="438"/>
    </row>
    <row r="3" spans="1:9" s="22" customFormat="1" ht="17.100000000000001" customHeight="1">
      <c r="A3" s="71"/>
      <c r="B3" s="72"/>
      <c r="C3" s="439"/>
      <c r="D3" s="439"/>
      <c r="E3" s="439"/>
      <c r="F3" s="73"/>
      <c r="G3" s="73"/>
    </row>
    <row r="4" spans="1:9" s="32" customFormat="1" ht="18.75">
      <c r="A4" s="79" t="str">
        <f>$A$2</f>
        <v>3.</v>
      </c>
      <c r="B4" s="95">
        <f>MAX($B$2:B3)+1</f>
        <v>1</v>
      </c>
      <c r="C4" s="432" t="s">
        <v>246</v>
      </c>
      <c r="D4" s="432"/>
      <c r="E4" s="433"/>
      <c r="F4" s="81"/>
      <c r="G4" s="326"/>
      <c r="H4" s="54"/>
    </row>
    <row r="5" spans="1:9" s="32" customFormat="1" ht="116.45" customHeight="1">
      <c r="A5" s="79"/>
      <c r="B5" s="80"/>
      <c r="C5" s="428" t="s">
        <v>323</v>
      </c>
      <c r="D5" s="428"/>
      <c r="E5" s="429"/>
      <c r="F5" s="81"/>
      <c r="G5" s="326"/>
      <c r="H5" s="54"/>
    </row>
    <row r="6" spans="1:9" s="168" customFormat="1" ht="17.100000000000001" customHeight="1">
      <c r="A6" s="163"/>
      <c r="B6" s="164"/>
      <c r="C6" s="423" t="s">
        <v>247</v>
      </c>
      <c r="D6" s="423"/>
      <c r="E6" s="427"/>
      <c r="F6" s="169"/>
      <c r="G6" s="169"/>
    </row>
    <row r="7" spans="1:9" s="168" customFormat="1" ht="17.100000000000001" customHeight="1">
      <c r="A7" s="163"/>
      <c r="B7" s="164"/>
      <c r="C7" s="165"/>
      <c r="D7" s="166" t="s">
        <v>0</v>
      </c>
      <c r="E7" s="167" t="s">
        <v>1</v>
      </c>
      <c r="F7" s="166" t="s">
        <v>2</v>
      </c>
      <c r="G7" s="190" t="s">
        <v>3</v>
      </c>
      <c r="H7" s="191"/>
      <c r="I7" s="31"/>
    </row>
    <row r="8" spans="1:9" s="168" customFormat="1" ht="17.100000000000001" customHeight="1">
      <c r="A8" s="163"/>
      <c r="B8" s="164"/>
      <c r="C8" s="277" t="s">
        <v>265</v>
      </c>
      <c r="D8" s="280" t="s">
        <v>5</v>
      </c>
      <c r="E8" s="375">
        <f>2*2.7</f>
        <v>5.4</v>
      </c>
      <c r="F8" s="273">
        <v>0</v>
      </c>
      <c r="G8" s="327">
        <f t="shared" ref="G8:G9" si="0">E8*F8</f>
        <v>0</v>
      </c>
      <c r="H8" s="191"/>
      <c r="I8" s="31"/>
    </row>
    <row r="9" spans="1:9" s="168" customFormat="1" ht="17.100000000000001" customHeight="1">
      <c r="A9" s="163"/>
      <c r="B9" s="164"/>
      <c r="C9" s="263" t="s">
        <v>238</v>
      </c>
      <c r="D9" s="264" t="s">
        <v>5</v>
      </c>
      <c r="E9" s="413">
        <f>2*2.7</f>
        <v>5.4</v>
      </c>
      <c r="F9" s="339">
        <v>0</v>
      </c>
      <c r="G9" s="338">
        <f t="shared" si="0"/>
        <v>0</v>
      </c>
      <c r="H9" s="191"/>
      <c r="I9" s="31"/>
    </row>
    <row r="10" spans="1:9" s="168" customFormat="1" ht="17.100000000000001" customHeight="1">
      <c r="A10" s="65"/>
      <c r="B10" s="66"/>
      <c r="C10" s="82"/>
      <c r="D10" s="83"/>
      <c r="E10" s="245"/>
      <c r="F10" s="200"/>
      <c r="G10" s="85"/>
      <c r="H10" s="191"/>
      <c r="I10" s="31"/>
    </row>
    <row r="11" spans="1:9" s="168" customFormat="1" ht="17.100000000000001" customHeight="1">
      <c r="A11" s="79" t="str">
        <f>$A$2</f>
        <v>3.</v>
      </c>
      <c r="B11" s="95">
        <f>MAX($B$2:B10)+1</f>
        <v>2</v>
      </c>
      <c r="C11" s="419" t="s">
        <v>244</v>
      </c>
      <c r="D11" s="419"/>
      <c r="E11" s="420"/>
      <c r="F11" s="81"/>
      <c r="G11" s="326"/>
      <c r="H11" s="191"/>
      <c r="I11" s="31"/>
    </row>
    <row r="12" spans="1:9" s="168" customFormat="1" ht="130.5" customHeight="1">
      <c r="A12" s="79"/>
      <c r="B12" s="80"/>
      <c r="C12" s="428" t="s">
        <v>278</v>
      </c>
      <c r="D12" s="428"/>
      <c r="E12" s="429"/>
      <c r="F12" s="81"/>
      <c r="G12" s="326"/>
      <c r="H12" s="191"/>
      <c r="I12" s="31"/>
    </row>
    <row r="13" spans="1:9" s="168" customFormat="1" ht="17.100000000000001" customHeight="1">
      <c r="A13" s="163"/>
      <c r="B13" s="164"/>
      <c r="C13" s="423" t="s">
        <v>243</v>
      </c>
      <c r="D13" s="423"/>
      <c r="E13" s="424"/>
      <c r="F13" s="169"/>
      <c r="G13" s="169"/>
      <c r="H13" s="191"/>
      <c r="I13" s="31"/>
    </row>
    <row r="14" spans="1:9" s="168" customFormat="1" ht="17.100000000000001" customHeight="1">
      <c r="A14" s="163"/>
      <c r="B14" s="164"/>
      <c r="C14" s="165"/>
      <c r="D14" s="166" t="s">
        <v>0</v>
      </c>
      <c r="E14" s="275" t="s">
        <v>1</v>
      </c>
      <c r="F14" s="167" t="s">
        <v>2</v>
      </c>
      <c r="G14" s="190" t="s">
        <v>3</v>
      </c>
      <c r="H14" s="191"/>
      <c r="I14" s="31"/>
    </row>
    <row r="15" spans="1:9" s="168" customFormat="1" ht="17.100000000000001" customHeight="1">
      <c r="A15" s="163"/>
      <c r="B15" s="164"/>
      <c r="C15" s="277" t="s">
        <v>265</v>
      </c>
      <c r="D15" s="280" t="s">
        <v>5</v>
      </c>
      <c r="E15" s="507">
        <f>(2.62*0.85*2)+15*1</f>
        <v>19.454000000000001</v>
      </c>
      <c r="F15" s="273">
        <v>0</v>
      </c>
      <c r="G15" s="327">
        <f t="shared" ref="G15:G16" si="1">E15*F15</f>
        <v>0</v>
      </c>
      <c r="H15" s="191"/>
      <c r="I15" s="31"/>
    </row>
    <row r="16" spans="1:9" s="168" customFormat="1" ht="17.100000000000001" customHeight="1">
      <c r="A16" s="163"/>
      <c r="B16" s="164"/>
      <c r="C16" s="263" t="s">
        <v>238</v>
      </c>
      <c r="D16" s="262" t="s">
        <v>5</v>
      </c>
      <c r="E16" s="508">
        <f>(2.62*0.85*2)+15*1</f>
        <v>19.454000000000001</v>
      </c>
      <c r="F16" s="272">
        <v>0</v>
      </c>
      <c r="G16" s="414">
        <f t="shared" si="1"/>
        <v>0</v>
      </c>
      <c r="H16" s="191"/>
      <c r="I16" s="31"/>
    </row>
    <row r="17" spans="1:9" s="168" customFormat="1" ht="17.100000000000001" customHeight="1">
      <c r="A17" s="350"/>
      <c r="B17" s="351"/>
      <c r="C17" s="352"/>
      <c r="D17" s="353"/>
      <c r="E17" s="354"/>
      <c r="F17" s="355"/>
      <c r="G17" s="356"/>
      <c r="H17" s="191"/>
      <c r="I17" s="31"/>
    </row>
    <row r="18" spans="1:9" s="168" customFormat="1" ht="17.100000000000001" customHeight="1">
      <c r="A18" s="79" t="str">
        <f>$A$2</f>
        <v>3.</v>
      </c>
      <c r="B18" s="205">
        <f>MAX($B$2:B11)+1</f>
        <v>3</v>
      </c>
      <c r="C18" s="432" t="s">
        <v>279</v>
      </c>
      <c r="D18" s="432"/>
      <c r="E18" s="433"/>
      <c r="F18" s="357"/>
      <c r="G18" s="358"/>
      <c r="H18" s="191"/>
      <c r="I18" s="31"/>
    </row>
    <row r="19" spans="1:9" s="168" customFormat="1" ht="106.5" customHeight="1">
      <c r="A19" s="79"/>
      <c r="B19" s="80"/>
      <c r="C19" s="428" t="s">
        <v>281</v>
      </c>
      <c r="D19" s="428"/>
      <c r="E19" s="429"/>
      <c r="F19" s="357"/>
      <c r="G19" s="358"/>
      <c r="H19" s="191"/>
      <c r="I19" s="31"/>
    </row>
    <row r="20" spans="1:9" s="168" customFormat="1" ht="17.100000000000001" customHeight="1">
      <c r="A20" s="163"/>
      <c r="B20" s="164"/>
      <c r="C20" s="423" t="s">
        <v>280</v>
      </c>
      <c r="D20" s="423"/>
      <c r="E20" s="427"/>
      <c r="F20" s="361"/>
      <c r="G20" s="361"/>
      <c r="H20" s="191"/>
      <c r="I20" s="31"/>
    </row>
    <row r="21" spans="1:9" s="168" customFormat="1" ht="17.100000000000001" customHeight="1">
      <c r="A21" s="163"/>
      <c r="B21" s="164"/>
      <c r="C21" s="382"/>
      <c r="D21" s="382"/>
      <c r="E21" s="383"/>
      <c r="F21" s="361"/>
      <c r="G21" s="361"/>
      <c r="H21" s="191"/>
      <c r="I21" s="31"/>
    </row>
    <row r="22" spans="1:9" s="168" customFormat="1" ht="17.100000000000001" customHeight="1">
      <c r="A22" s="359"/>
      <c r="B22" s="360"/>
      <c r="C22" s="362"/>
      <c r="D22" s="384" t="s">
        <v>0</v>
      </c>
      <c r="E22" s="385" t="s">
        <v>1</v>
      </c>
      <c r="F22" s="384" t="s">
        <v>2</v>
      </c>
      <c r="G22" s="386" t="s">
        <v>3</v>
      </c>
      <c r="H22" s="191"/>
      <c r="I22" s="31"/>
    </row>
    <row r="23" spans="1:9" s="168" customFormat="1" ht="17.100000000000001" customHeight="1">
      <c r="A23" s="359"/>
      <c r="B23" s="360"/>
      <c r="C23" s="277" t="s">
        <v>265</v>
      </c>
      <c r="D23" s="280" t="s">
        <v>5</v>
      </c>
      <c r="E23" s="367">
        <f>'1 PRIPREMNI,RUŠENJA I DEMONTAŽE'!E39</f>
        <v>5.4</v>
      </c>
      <c r="F23" s="273">
        <v>0</v>
      </c>
      <c r="G23" s="327">
        <f t="shared" ref="G23:G24" si="2">E23*F23</f>
        <v>0</v>
      </c>
      <c r="H23" s="191"/>
      <c r="I23" s="31"/>
    </row>
    <row r="24" spans="1:9" s="168" customFormat="1" ht="17.100000000000001" customHeight="1">
      <c r="A24" s="359"/>
      <c r="B24" s="360"/>
      <c r="C24" s="263" t="s">
        <v>238</v>
      </c>
      <c r="D24" s="264" t="s">
        <v>5</v>
      </c>
      <c r="E24" s="366">
        <f>'1 PRIPREMNI,RUŠENJA I DEMONTAŽE'!E40</f>
        <v>5.4</v>
      </c>
      <c r="F24" s="339">
        <v>0</v>
      </c>
      <c r="G24" s="338">
        <f t="shared" si="2"/>
        <v>0</v>
      </c>
      <c r="H24" s="191"/>
      <c r="I24" s="31"/>
    </row>
    <row r="25" spans="1:9" s="168" customFormat="1" ht="17.100000000000001" customHeight="1">
      <c r="A25" s="163"/>
      <c r="B25" s="164"/>
      <c r="C25" s="164"/>
      <c r="D25" s="198"/>
      <c r="E25" s="283"/>
      <c r="F25" s="198"/>
      <c r="G25" s="198"/>
      <c r="H25" s="191"/>
      <c r="I25" s="31"/>
    </row>
    <row r="26" spans="1:9" s="168" customFormat="1" ht="17.100000000000001" customHeight="1">
      <c r="A26" s="79" t="str">
        <f>$A$2</f>
        <v>3.</v>
      </c>
      <c r="B26" s="205">
        <f>MAX($B$2:B25)+1</f>
        <v>4</v>
      </c>
      <c r="C26" s="419" t="s">
        <v>40</v>
      </c>
      <c r="D26" s="419"/>
      <c r="E26" s="420"/>
      <c r="F26" s="81"/>
      <c r="G26" s="326"/>
      <c r="H26" s="191"/>
      <c r="I26" s="31"/>
    </row>
    <row r="27" spans="1:9" s="168" customFormat="1" ht="63" customHeight="1">
      <c r="A27" s="163"/>
      <c r="B27" s="80"/>
      <c r="C27" s="428" t="s">
        <v>282</v>
      </c>
      <c r="D27" s="428"/>
      <c r="E27" s="429"/>
      <c r="F27" s="81"/>
      <c r="G27" s="326"/>
      <c r="H27" s="191"/>
      <c r="I27" s="31"/>
    </row>
    <row r="28" spans="1:9" s="168" customFormat="1" ht="17.100000000000001" customHeight="1">
      <c r="A28" s="163"/>
      <c r="B28" s="164"/>
      <c r="C28" s="423" t="s">
        <v>39</v>
      </c>
      <c r="D28" s="423"/>
      <c r="E28" s="427"/>
      <c r="F28" s="169"/>
      <c r="G28" s="169"/>
      <c r="H28" s="191"/>
      <c r="I28" s="31"/>
    </row>
    <row r="29" spans="1:9" s="168" customFormat="1" ht="16.5" customHeight="1">
      <c r="A29" s="163"/>
      <c r="B29" s="164"/>
      <c r="C29" s="165"/>
      <c r="D29" s="166" t="s">
        <v>0</v>
      </c>
      <c r="E29" s="167" t="s">
        <v>1</v>
      </c>
      <c r="F29" s="166" t="s">
        <v>2</v>
      </c>
      <c r="G29" s="190" t="s">
        <v>3</v>
      </c>
      <c r="H29" s="191"/>
      <c r="I29" s="31"/>
    </row>
    <row r="30" spans="1:9" s="168" customFormat="1" ht="16.5" customHeight="1">
      <c r="A30" s="163"/>
      <c r="B30" s="164"/>
      <c r="C30" s="277" t="s">
        <v>265</v>
      </c>
      <c r="D30" s="394" t="s">
        <v>19</v>
      </c>
      <c r="E30" s="368">
        <f>5*2</f>
        <v>10</v>
      </c>
      <c r="F30" s="270">
        <v>0</v>
      </c>
      <c r="G30" s="327">
        <f t="shared" ref="G30" si="3">E30*F30</f>
        <v>0</v>
      </c>
      <c r="H30" s="191"/>
      <c r="I30" s="31"/>
    </row>
    <row r="31" spans="1:9" s="168" customFormat="1" ht="16.5" customHeight="1">
      <c r="A31" s="163"/>
      <c r="B31" s="164"/>
      <c r="C31" s="263" t="s">
        <v>238</v>
      </c>
      <c r="D31" s="264" t="s">
        <v>19</v>
      </c>
      <c r="E31" s="369">
        <f>5*2</f>
        <v>10</v>
      </c>
      <c r="F31" s="342">
        <v>0</v>
      </c>
      <c r="G31" s="338">
        <f t="shared" ref="G31" si="4">E31*F31</f>
        <v>0</v>
      </c>
      <c r="H31" s="191"/>
      <c r="I31" s="31"/>
    </row>
    <row r="32" spans="1:9" s="168" customFormat="1" ht="17.100000000000001" customHeight="1">
      <c r="A32" s="163"/>
      <c r="B32" s="164"/>
      <c r="C32" s="164"/>
      <c r="D32" s="198"/>
      <c r="E32" s="198"/>
      <c r="F32" s="198"/>
      <c r="G32" s="198"/>
      <c r="H32" s="191"/>
      <c r="I32" s="31"/>
    </row>
    <row r="33" spans="1:7" s="25" customFormat="1" ht="19.5" thickBot="1">
      <c r="A33" s="106" t="str">
        <f>$A$2</f>
        <v>3.</v>
      </c>
      <c r="B33" s="107"/>
      <c r="C33" s="108" t="str">
        <f>$C$2</f>
        <v>ZIDARSKI RADOVI</v>
      </c>
      <c r="D33" s="108"/>
      <c r="E33" s="109"/>
      <c r="F33" s="426" t="s">
        <v>6</v>
      </c>
      <c r="G33" s="426"/>
    </row>
    <row r="34" spans="1:7" ht="16.5" thickBot="1">
      <c r="A34" s="110"/>
      <c r="B34" s="111"/>
      <c r="C34" s="112"/>
      <c r="D34" s="112"/>
      <c r="E34" s="113"/>
      <c r="F34" s="425">
        <f>SUM($G$4:G31)</f>
        <v>0</v>
      </c>
      <c r="G34" s="425"/>
    </row>
    <row r="35" spans="1:7">
      <c r="A35" s="65"/>
      <c r="B35" s="69"/>
      <c r="C35" s="63"/>
      <c r="D35" s="68"/>
      <c r="E35" s="68"/>
      <c r="F35" s="68"/>
      <c r="G35" s="68"/>
    </row>
    <row r="36" spans="1:7">
      <c r="A36" s="7"/>
      <c r="B36" s="9"/>
      <c r="F36" s="8"/>
      <c r="G36" s="8"/>
    </row>
    <row r="37" spans="1:7">
      <c r="A37" s="7"/>
      <c r="B37" s="9"/>
      <c r="F37" s="8"/>
      <c r="G37" s="8"/>
    </row>
    <row r="38" spans="1:7">
      <c r="A38" s="7"/>
      <c r="B38" s="9"/>
      <c r="F38" s="8"/>
      <c r="G38" s="8"/>
    </row>
    <row r="39" spans="1:7">
      <c r="A39" s="7"/>
      <c r="B39" s="9"/>
      <c r="F39" s="8"/>
      <c r="G39" s="8"/>
    </row>
  </sheetData>
  <mergeCells count="18">
    <mergeCell ref="C20:E20"/>
    <mergeCell ref="C11:E11"/>
    <mergeCell ref="C12:E12"/>
    <mergeCell ref="C13:E13"/>
    <mergeCell ref="E1:G1"/>
    <mergeCell ref="B1:D1"/>
    <mergeCell ref="C2:G2"/>
    <mergeCell ref="C3:E3"/>
    <mergeCell ref="C6:E6"/>
    <mergeCell ref="C5:E5"/>
    <mergeCell ref="C4:E4"/>
    <mergeCell ref="C18:E18"/>
    <mergeCell ref="C19:E19"/>
    <mergeCell ref="F33:G33"/>
    <mergeCell ref="F34:G34"/>
    <mergeCell ref="C26:E26"/>
    <mergeCell ref="C27:E27"/>
    <mergeCell ref="C28:E28"/>
  </mergeCells>
  <conditionalFormatting sqref="A1:B1 E1 A2:G2 A33:G33 A34:E34">
    <cfRule type="cellIs" dxfId="53" priority="91" operator="equal">
      <formula>0</formula>
    </cfRule>
  </conditionalFormatting>
  <conditionalFormatting sqref="A10:G10 A17:G17">
    <cfRule type="cellIs" dxfId="52" priority="65" operator="equal">
      <formula>0</formula>
    </cfRule>
  </conditionalFormatting>
  <conditionalFormatting sqref="C8:E9">
    <cfRule type="cellIs" dxfId="51" priority="2" operator="equal">
      <formula>0</formula>
    </cfRule>
  </conditionalFormatting>
  <conditionalFormatting sqref="C15:E16">
    <cfRule type="cellIs" dxfId="50" priority="1" operator="equal">
      <formula>0</formula>
    </cfRule>
  </conditionalFormatting>
  <conditionalFormatting sqref="C23:G24">
    <cfRule type="cellIs" dxfId="49" priority="6" operator="equal">
      <formula>0</formula>
    </cfRule>
  </conditionalFormatting>
  <conditionalFormatting sqref="C30:G31">
    <cfRule type="cellIs" dxfId="48" priority="8" operator="equal">
      <formula>0</formula>
    </cfRule>
  </conditionalFormatting>
  <conditionalFormatting sqref="F3:G3">
    <cfRule type="cellIs" dxfId="47" priority="92" stopIfTrue="1" operator="equal">
      <formula>0</formula>
    </cfRule>
  </conditionalFormatting>
  <conditionalFormatting sqref="F7:G9">
    <cfRule type="cellIs" dxfId="46" priority="3" operator="equal">
      <formula>0</formula>
    </cfRule>
  </conditionalFormatting>
  <conditionalFormatting sqref="F14:G16">
    <cfRule type="cellIs" dxfId="45" priority="10" operator="equal">
      <formula>0</formula>
    </cfRule>
  </conditionalFormatting>
  <conditionalFormatting sqref="F22:G22">
    <cfRule type="cellIs" dxfId="44" priority="53" operator="equal">
      <formula>0</formula>
    </cfRule>
  </conditionalFormatting>
  <conditionalFormatting sqref="F25:G25 F32:G32">
    <cfRule type="cellIs" dxfId="43" priority="88" operator="equal">
      <formula>0</formula>
    </cfRule>
  </conditionalFormatting>
  <conditionalFormatting sqref="F29:G29">
    <cfRule type="cellIs" dxfId="42" priority="50" operator="equal">
      <formula>0</formula>
    </cfRule>
  </conditionalFormatting>
  <conditionalFormatting sqref="F34:G34">
    <cfRule type="cellIs" dxfId="41" priority="90"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B7B90-8F2C-43C0-8C8D-EF2D32BCB6A0}">
  <sheetPr>
    <tabColor rgb="FFFFFF00"/>
  </sheetPr>
  <dimension ref="A1:I18"/>
  <sheetViews>
    <sheetView view="pageLayout" zoomScaleNormal="85" zoomScaleSheetLayoutView="85" workbookViewId="0">
      <selection activeCell="F14" sqref="F14"/>
    </sheetView>
  </sheetViews>
  <sheetFormatPr defaultColWidth="9.140625" defaultRowHeight="15"/>
  <cols>
    <col min="1" max="1" width="3.7109375" style="27" customWidth="1"/>
    <col min="2" max="2" width="4.7109375" style="28" customWidth="1"/>
    <col min="3" max="3" width="42.42578125" style="19" customWidth="1"/>
    <col min="4" max="5" width="7.28515625" style="8" customWidth="1"/>
    <col min="6" max="6" width="10.140625" style="26" customWidth="1"/>
    <col min="7" max="7" width="11.7109375" style="26" customWidth="1"/>
    <col min="8" max="8" width="3.7109375" style="26" customWidth="1"/>
    <col min="9" max="9" width="32.7109375" style="26" customWidth="1"/>
    <col min="10" max="10" width="17.140625" style="26" customWidth="1"/>
    <col min="11" max="16384" width="9.140625" style="26"/>
  </cols>
  <sheetData>
    <row r="1" spans="1:9" s="21" customFormat="1" ht="105" customHeight="1" thickBot="1">
      <c r="A1" s="20"/>
      <c r="B1" s="436" t="s">
        <v>325</v>
      </c>
      <c r="C1" s="437"/>
      <c r="D1" s="437"/>
      <c r="E1" s="434" t="s">
        <v>29</v>
      </c>
      <c r="F1" s="434"/>
      <c r="G1" s="435"/>
    </row>
    <row r="2" spans="1:9" s="29" customFormat="1" ht="24" thickBot="1">
      <c r="A2" s="93" t="s">
        <v>18</v>
      </c>
      <c r="B2" s="94"/>
      <c r="C2" s="438" t="s">
        <v>295</v>
      </c>
      <c r="D2" s="438"/>
      <c r="E2" s="438"/>
      <c r="F2" s="438"/>
      <c r="G2" s="438"/>
    </row>
    <row r="3" spans="1:9" s="22" customFormat="1" ht="17.100000000000001" customHeight="1">
      <c r="A3" s="71"/>
      <c r="B3" s="72"/>
      <c r="C3" s="439"/>
      <c r="D3" s="439"/>
      <c r="E3" s="439"/>
      <c r="F3" s="73"/>
      <c r="G3" s="73"/>
    </row>
    <row r="4" spans="1:9" s="32" customFormat="1" ht="18.75" customHeight="1">
      <c r="A4" s="79" t="str">
        <f>$A$2</f>
        <v>4.</v>
      </c>
      <c r="B4" s="95">
        <f>MAX($B$2:B3)+1</f>
        <v>1</v>
      </c>
      <c r="C4" s="432" t="s">
        <v>296</v>
      </c>
      <c r="D4" s="432"/>
      <c r="E4" s="419"/>
      <c r="F4" s="81"/>
      <c r="G4" s="326"/>
      <c r="H4" s="54"/>
    </row>
    <row r="5" spans="1:9" s="32" customFormat="1" ht="87" customHeight="1">
      <c r="A5" s="79"/>
      <c r="B5" s="80"/>
      <c r="C5" s="440" t="s">
        <v>297</v>
      </c>
      <c r="D5" s="440"/>
      <c r="E5" s="440"/>
      <c r="F5" s="81"/>
      <c r="G5" s="326"/>
      <c r="H5" s="54"/>
    </row>
    <row r="6" spans="1:9" s="32" customFormat="1" ht="16.350000000000001" customHeight="1">
      <c r="A6" s="79"/>
      <c r="B6" s="80"/>
      <c r="C6" s="441" t="s">
        <v>23</v>
      </c>
      <c r="D6" s="441"/>
      <c r="E6" s="441"/>
      <c r="F6" s="326"/>
      <c r="G6" s="326"/>
      <c r="H6" s="54"/>
    </row>
    <row r="7" spans="1:9" s="168" customFormat="1" ht="17.100000000000001" customHeight="1">
      <c r="A7" s="163"/>
      <c r="B7" s="164"/>
      <c r="C7" s="423" t="s">
        <v>36</v>
      </c>
      <c r="D7" s="423"/>
      <c r="E7" s="423"/>
      <c r="F7" s="248"/>
      <c r="G7" s="169"/>
    </row>
    <row r="8" spans="1:9" s="168" customFormat="1" ht="17.100000000000001" customHeight="1">
      <c r="A8" s="163"/>
      <c r="B8" s="164"/>
      <c r="C8" s="165"/>
      <c r="D8" s="202" t="s">
        <v>0</v>
      </c>
      <c r="E8" s="296" t="s">
        <v>1</v>
      </c>
      <c r="F8" s="396" t="s">
        <v>2</v>
      </c>
      <c r="G8" s="190" t="s">
        <v>3</v>
      </c>
      <c r="H8" s="191"/>
      <c r="I8" s="31"/>
    </row>
    <row r="9" spans="1:9" s="168" customFormat="1" ht="17.100000000000001" customHeight="1">
      <c r="A9" s="163"/>
      <c r="B9" s="164"/>
      <c r="C9" s="277" t="s">
        <v>265</v>
      </c>
      <c r="D9" s="260" t="s">
        <v>4</v>
      </c>
      <c r="E9" s="370">
        <v>2</v>
      </c>
      <c r="F9" s="297">
        <v>0</v>
      </c>
      <c r="G9" s="238">
        <f t="shared" ref="G9" si="0">E9*F9</f>
        <v>0</v>
      </c>
      <c r="H9" s="191"/>
      <c r="I9" s="31"/>
    </row>
    <row r="10" spans="1:9" s="168" customFormat="1" ht="17.100000000000001" customHeight="1">
      <c r="A10" s="163"/>
      <c r="B10" s="164"/>
      <c r="C10" s="263" t="s">
        <v>238</v>
      </c>
      <c r="D10" s="264" t="s">
        <v>4</v>
      </c>
      <c r="E10" s="366">
        <v>2</v>
      </c>
      <c r="F10" s="391">
        <v>0</v>
      </c>
      <c r="G10" s="338">
        <f t="shared" ref="G10" si="1">E10*F10</f>
        <v>0</v>
      </c>
      <c r="H10" s="191"/>
      <c r="I10" s="31"/>
    </row>
    <row r="11" spans="1:9" s="168" customFormat="1" ht="17.100000000000001" customHeight="1">
      <c r="A11" s="65"/>
      <c r="B11" s="66"/>
      <c r="C11" s="82"/>
      <c r="D11" s="83"/>
      <c r="E11" s="84"/>
      <c r="F11" s="200"/>
      <c r="G11" s="85"/>
      <c r="H11" s="191"/>
      <c r="I11" s="31"/>
    </row>
    <row r="12" spans="1:9" s="25" customFormat="1" ht="19.5" thickBot="1">
      <c r="A12" s="106" t="str">
        <f>$A$2</f>
        <v>4.</v>
      </c>
      <c r="B12" s="107"/>
      <c r="C12" s="108" t="str">
        <f>$C$2</f>
        <v>STOLARSKI RADOVI</v>
      </c>
      <c r="D12" s="108"/>
      <c r="E12" s="109"/>
      <c r="F12" s="426" t="s">
        <v>6</v>
      </c>
      <c r="G12" s="426"/>
    </row>
    <row r="13" spans="1:9" ht="16.5" thickBot="1">
      <c r="A13" s="110"/>
      <c r="B13" s="111"/>
      <c r="C13" s="112"/>
      <c r="D13" s="112"/>
      <c r="E13" s="113"/>
      <c r="F13" s="425">
        <f>SUM($G$4:G10)</f>
        <v>0</v>
      </c>
      <c r="G13" s="425"/>
    </row>
    <row r="14" spans="1:9">
      <c r="A14" s="65"/>
      <c r="B14" s="69"/>
      <c r="C14" s="63"/>
      <c r="D14" s="68"/>
      <c r="E14" s="68"/>
      <c r="F14" s="68"/>
      <c r="G14" s="68"/>
    </row>
    <row r="15" spans="1:9">
      <c r="A15" s="7"/>
      <c r="B15" s="9"/>
      <c r="F15" s="8"/>
      <c r="G15" s="8"/>
    </row>
    <row r="16" spans="1:9">
      <c r="A16" s="7"/>
      <c r="B16" s="9"/>
      <c r="F16" s="8"/>
      <c r="G16" s="8"/>
    </row>
    <row r="17" spans="1:7">
      <c r="A17" s="7"/>
      <c r="B17" s="9"/>
      <c r="F17" s="8"/>
      <c r="G17" s="8"/>
    </row>
    <row r="18" spans="1:7">
      <c r="A18" s="7"/>
      <c r="B18" s="9"/>
      <c r="F18" s="8"/>
      <c r="G18" s="8"/>
    </row>
  </sheetData>
  <mergeCells count="10">
    <mergeCell ref="F12:G12"/>
    <mergeCell ref="F13:G13"/>
    <mergeCell ref="C7:E7"/>
    <mergeCell ref="B1:D1"/>
    <mergeCell ref="E1:G1"/>
    <mergeCell ref="C2:G2"/>
    <mergeCell ref="C3:E3"/>
    <mergeCell ref="C4:E4"/>
    <mergeCell ref="C5:E5"/>
    <mergeCell ref="C6:E6"/>
  </mergeCells>
  <conditionalFormatting sqref="A1:B1 E1 A2:G2 A11:G12 A13:E13">
    <cfRule type="cellIs" dxfId="40" priority="101" operator="equal">
      <formula>0</formula>
    </cfRule>
  </conditionalFormatting>
  <conditionalFormatting sqref="C9:G10">
    <cfRule type="cellIs" dxfId="39" priority="3" operator="equal">
      <formula>0</formula>
    </cfRule>
  </conditionalFormatting>
  <conditionalFormatting sqref="F3:G3">
    <cfRule type="cellIs" dxfId="38" priority="102" stopIfTrue="1" operator="equal">
      <formula>0</formula>
    </cfRule>
  </conditionalFormatting>
  <conditionalFormatting sqref="F8:G8">
    <cfRule type="cellIs" dxfId="37" priority="99" operator="equal">
      <formula>0</formula>
    </cfRule>
  </conditionalFormatting>
  <conditionalFormatting sqref="F13:G13">
    <cfRule type="cellIs" dxfId="36" priority="100"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18"/>
  <sheetViews>
    <sheetView view="pageLayout" zoomScale="85" zoomScaleNormal="85" zoomScaleSheetLayoutView="85" zoomScalePageLayoutView="85" workbookViewId="0">
      <selection activeCell="F15" sqref="F15:G15"/>
    </sheetView>
  </sheetViews>
  <sheetFormatPr defaultColWidth="9.140625" defaultRowHeight="15"/>
  <cols>
    <col min="1" max="1" width="3.7109375" style="27" customWidth="1"/>
    <col min="2" max="2" width="4.7109375" style="28" customWidth="1"/>
    <col min="3" max="3" width="42.85546875" style="19" customWidth="1"/>
    <col min="4" max="4" width="7.28515625" style="8" customWidth="1"/>
    <col min="5" max="5" width="7.7109375" style="311" customWidth="1"/>
    <col min="6" max="6" width="9" style="8" customWidth="1"/>
    <col min="7" max="7" width="12.140625" style="8" customWidth="1"/>
    <col min="8" max="8" width="3.7109375" style="26" customWidth="1"/>
    <col min="9" max="9" width="45.7109375" style="26" customWidth="1"/>
    <col min="10" max="12" width="9.140625" style="26"/>
    <col min="13" max="13" width="24" style="26" customWidth="1"/>
    <col min="14" max="15" width="9.140625" style="26"/>
    <col min="16" max="16" width="9.7109375" style="26" customWidth="1"/>
    <col min="17" max="16384" width="9.140625" style="26"/>
  </cols>
  <sheetData>
    <row r="1" spans="1:9" s="21" customFormat="1" ht="105" customHeight="1" thickBot="1">
      <c r="A1" s="20"/>
      <c r="B1" s="436" t="s">
        <v>325</v>
      </c>
      <c r="C1" s="437"/>
      <c r="D1" s="437"/>
      <c r="E1" s="434" t="str">
        <f>'1 PRIPREMNI,RUŠENJA I DEMONTAŽE'!$E$1</f>
        <v>Consilium d.o.o. 
projektiranje, nadzor i građenje;
OIB: 95339822934
a. Zagrebačka 18, 53000 Gospić
m. +385 95 554 7999
e. info@consilium-gs.hr</v>
      </c>
      <c r="F1" s="434"/>
      <c r="G1" s="435"/>
    </row>
    <row r="2" spans="1:9" s="29" customFormat="1" ht="24" thickBot="1">
      <c r="A2" s="93" t="s">
        <v>16</v>
      </c>
      <c r="B2" s="94"/>
      <c r="C2" s="438" t="s">
        <v>22</v>
      </c>
      <c r="D2" s="438"/>
      <c r="E2" s="438"/>
      <c r="F2" s="438"/>
      <c r="G2" s="438"/>
    </row>
    <row r="3" spans="1:9" s="24" customFormat="1" ht="17.100000000000001" customHeight="1">
      <c r="A3" s="98"/>
      <c r="B3" s="99"/>
      <c r="C3" s="442"/>
      <c r="D3" s="442"/>
      <c r="E3" s="442"/>
      <c r="F3" s="100"/>
      <c r="G3" s="100"/>
      <c r="H3" s="22"/>
    </row>
    <row r="4" spans="1:9" s="22" customFormat="1" ht="17.100000000000001" customHeight="1">
      <c r="A4" s="71"/>
      <c r="B4" s="72"/>
      <c r="C4" s="286" t="s">
        <v>242</v>
      </c>
      <c r="D4" s="286"/>
      <c r="E4" s="299"/>
      <c r="F4" s="101"/>
      <c r="G4" s="101"/>
    </row>
    <row r="5" spans="1:9" s="22" customFormat="1" ht="102" customHeight="1">
      <c r="A5" s="71"/>
      <c r="B5" s="72"/>
      <c r="C5" s="428" t="s">
        <v>302</v>
      </c>
      <c r="D5" s="428"/>
      <c r="E5" s="429"/>
      <c r="F5" s="101"/>
      <c r="G5" s="101"/>
    </row>
    <row r="6" spans="1:9" s="22" customFormat="1" ht="17.100000000000001" customHeight="1">
      <c r="A6" s="71"/>
      <c r="B6" s="72"/>
      <c r="C6" s="242"/>
      <c r="D6" s="242"/>
      <c r="E6" s="312"/>
      <c r="F6" s="101"/>
      <c r="G6" s="101"/>
    </row>
    <row r="7" spans="1:9" s="8" customFormat="1" ht="15.75" customHeight="1">
      <c r="A7" s="103" t="str">
        <f>$A$2</f>
        <v>5.</v>
      </c>
      <c r="B7" s="207">
        <f>MAX($B$2:B3)+1</f>
        <v>1</v>
      </c>
      <c r="C7" s="432" t="s">
        <v>228</v>
      </c>
      <c r="D7" s="432"/>
      <c r="E7" s="433"/>
      <c r="F7" s="81"/>
      <c r="G7" s="326"/>
      <c r="H7" s="55"/>
      <c r="I7" s="31"/>
    </row>
    <row r="8" spans="1:9" s="8" customFormat="1" ht="60" customHeight="1">
      <c r="A8" s="79"/>
      <c r="B8" s="80"/>
      <c r="C8" s="428" t="s">
        <v>303</v>
      </c>
      <c r="D8" s="428"/>
      <c r="E8" s="429"/>
      <c r="F8" s="81"/>
      <c r="G8" s="326"/>
      <c r="H8" s="55"/>
      <c r="I8" s="31"/>
    </row>
    <row r="9" spans="1:9" s="176" customFormat="1" ht="21" customHeight="1">
      <c r="A9" s="174"/>
      <c r="B9" s="175"/>
      <c r="C9" s="423" t="s">
        <v>7</v>
      </c>
      <c r="D9" s="423"/>
      <c r="E9" s="427"/>
      <c r="F9" s="169"/>
      <c r="G9" s="169"/>
      <c r="H9" s="191"/>
      <c r="I9" s="31"/>
    </row>
    <row r="10" spans="1:9" s="176" customFormat="1" ht="16.350000000000001" customHeight="1">
      <c r="A10" s="174"/>
      <c r="B10" s="175"/>
      <c r="C10" s="165"/>
      <c r="D10" s="166" t="s">
        <v>0</v>
      </c>
      <c r="E10" s="305" t="s">
        <v>1</v>
      </c>
      <c r="F10" s="166" t="s">
        <v>2</v>
      </c>
      <c r="G10" s="190" t="s">
        <v>3</v>
      </c>
      <c r="H10" s="191"/>
      <c r="I10" s="31"/>
    </row>
    <row r="11" spans="1:9" s="176" customFormat="1" ht="16.350000000000001" customHeight="1">
      <c r="A11" s="174"/>
      <c r="B11" s="175"/>
      <c r="C11" s="277" t="s">
        <v>265</v>
      </c>
      <c r="D11" s="285" t="s">
        <v>5</v>
      </c>
      <c r="E11" s="371">
        <f>(2*2.7)+(5.74*0.2*2)</f>
        <v>7.6960000000000006</v>
      </c>
      <c r="F11" s="270">
        <v>0</v>
      </c>
      <c r="G11" s="327">
        <f t="shared" ref="G11" si="0">E11*F11</f>
        <v>0</v>
      </c>
      <c r="H11" s="191"/>
      <c r="I11" s="31"/>
    </row>
    <row r="12" spans="1:9" s="176" customFormat="1" ht="16.350000000000001" customHeight="1">
      <c r="A12" s="174"/>
      <c r="B12" s="175"/>
      <c r="C12" s="263" t="s">
        <v>238</v>
      </c>
      <c r="D12" s="341" t="s">
        <v>5</v>
      </c>
      <c r="E12" s="372">
        <f>(2*2.7)+(5.74*0.2*2)</f>
        <v>7.6960000000000006</v>
      </c>
      <c r="F12" s="342">
        <v>0</v>
      </c>
      <c r="G12" s="338">
        <f t="shared" ref="G12" si="1">E12*F12</f>
        <v>0</v>
      </c>
      <c r="H12" s="191"/>
      <c r="I12" s="31"/>
    </row>
    <row r="13" spans="1:9" s="8" customFormat="1" ht="21.75" customHeight="1">
      <c r="A13" s="96"/>
      <c r="B13" s="105"/>
      <c r="C13" s="97"/>
      <c r="D13" s="67"/>
      <c r="E13" s="313"/>
      <c r="F13" s="200"/>
      <c r="G13" s="85"/>
    </row>
    <row r="14" spans="1:9" s="25" customFormat="1" ht="19.5" thickBot="1">
      <c r="A14" s="106" t="str">
        <f>$A$2</f>
        <v>5.</v>
      </c>
      <c r="B14" s="107"/>
      <c r="C14" s="108" t="str">
        <f>$C$2</f>
        <v>IZOLATERSKI RADOVI</v>
      </c>
      <c r="D14" s="108"/>
      <c r="E14" s="308"/>
      <c r="F14" s="426" t="s">
        <v>6</v>
      </c>
      <c r="G14" s="426"/>
      <c r="H14" s="30"/>
      <c r="I14" s="30"/>
    </row>
    <row r="15" spans="1:9" ht="16.5" thickBot="1">
      <c r="A15" s="110"/>
      <c r="B15" s="111"/>
      <c r="C15" s="112"/>
      <c r="D15" s="112"/>
      <c r="E15" s="309"/>
      <c r="F15" s="425">
        <f>SUM(G7:G12)</f>
        <v>0</v>
      </c>
      <c r="G15" s="425"/>
      <c r="H15" s="8"/>
      <c r="I15" s="8"/>
    </row>
    <row r="16" spans="1:9">
      <c r="A16" s="65"/>
      <c r="B16" s="69"/>
      <c r="C16" s="63"/>
      <c r="D16" s="68"/>
      <c r="E16" s="310"/>
      <c r="F16" s="68"/>
      <c r="G16" s="68"/>
      <c r="H16" s="8"/>
      <c r="I16" s="8"/>
    </row>
    <row r="17" spans="1:9">
      <c r="A17" s="7"/>
      <c r="B17" s="9"/>
      <c r="H17" s="8"/>
      <c r="I17" s="8"/>
    </row>
    <row r="18" spans="1:9">
      <c r="I18" s="39"/>
    </row>
  </sheetData>
  <mergeCells count="10">
    <mergeCell ref="E1:G1"/>
    <mergeCell ref="B1:D1"/>
    <mergeCell ref="F14:G14"/>
    <mergeCell ref="F15:G15"/>
    <mergeCell ref="C2:G2"/>
    <mergeCell ref="C3:E3"/>
    <mergeCell ref="C7:E7"/>
    <mergeCell ref="C8:E8"/>
    <mergeCell ref="C9:E9"/>
    <mergeCell ref="C5:E5"/>
  </mergeCells>
  <conditionalFormatting sqref="A1:B1 E1 A2:G2 A13:G14 A15:E15">
    <cfRule type="cellIs" dxfId="35" priority="188" operator="equal">
      <formula>0</formula>
    </cfRule>
  </conditionalFormatting>
  <conditionalFormatting sqref="C11:G12">
    <cfRule type="cellIs" dxfId="34" priority="1" operator="equal">
      <formula>0</formula>
    </cfRule>
  </conditionalFormatting>
  <conditionalFormatting sqref="F3:G6">
    <cfRule type="cellIs" dxfId="33" priority="189" stopIfTrue="1" operator="equal">
      <formula>0</formula>
    </cfRule>
  </conditionalFormatting>
  <conditionalFormatting sqref="F10:G10">
    <cfRule type="cellIs" dxfId="32" priority="24" operator="equal">
      <formula>0</formula>
    </cfRule>
  </conditionalFormatting>
  <conditionalFormatting sqref="F15:G15">
    <cfRule type="cellIs" dxfId="31" priority="186"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A106-FA34-43C3-A1FE-9DE9794DDEAC}">
  <sheetPr>
    <tabColor rgb="FFFFFF00"/>
  </sheetPr>
  <dimension ref="A1:I16"/>
  <sheetViews>
    <sheetView view="pageLayout" topLeftCell="A7" zoomScaleNormal="85" zoomScaleSheetLayoutView="85" workbookViewId="0">
      <selection activeCell="F14" sqref="F14:G14"/>
    </sheetView>
  </sheetViews>
  <sheetFormatPr defaultColWidth="9.140625" defaultRowHeight="15"/>
  <cols>
    <col min="1" max="1" width="3.7109375" style="27" customWidth="1"/>
    <col min="2" max="2" width="4.7109375" style="28" customWidth="1"/>
    <col min="3" max="3" width="42.85546875" style="19" customWidth="1"/>
    <col min="4" max="4" width="7.28515625" style="8" customWidth="1"/>
    <col min="5" max="5" width="7.7109375" style="311" customWidth="1"/>
    <col min="6" max="6" width="9" style="8" customWidth="1"/>
    <col min="7" max="7" width="12.140625" style="8" customWidth="1"/>
    <col min="8" max="8" width="3.7109375" style="26" customWidth="1"/>
    <col min="9" max="9" width="45.7109375" style="26" customWidth="1"/>
    <col min="10" max="12" width="9.140625" style="26"/>
    <col min="13" max="13" width="24" style="26" customWidth="1"/>
    <col min="14" max="15" width="9.140625" style="26"/>
    <col min="16" max="16" width="9.7109375" style="26" customWidth="1"/>
    <col min="17" max="16384" width="9.140625" style="26"/>
  </cols>
  <sheetData>
    <row r="1" spans="1:9" s="21" customFormat="1" ht="105" customHeight="1" thickBot="1">
      <c r="A1" s="20"/>
      <c r="B1" s="436" t="s">
        <v>325</v>
      </c>
      <c r="C1" s="437"/>
      <c r="D1" s="437"/>
      <c r="E1" s="434" t="str">
        <f>'1 PRIPREMNI,RUŠENJA I DEMONTAŽE'!$E$1</f>
        <v>Consilium d.o.o. 
projektiranje, nadzor i građenje;
OIB: 95339822934
a. Zagrebačka 18, 53000 Gospić
m. +385 95 554 7999
e. info@consilium-gs.hr</v>
      </c>
      <c r="F1" s="434"/>
      <c r="G1" s="435"/>
    </row>
    <row r="2" spans="1:9" s="29" customFormat="1" ht="24" thickBot="1">
      <c r="A2" s="93" t="s">
        <v>14</v>
      </c>
      <c r="B2" s="94"/>
      <c r="C2" s="438" t="s">
        <v>284</v>
      </c>
      <c r="D2" s="438"/>
      <c r="E2" s="438"/>
      <c r="F2" s="438"/>
      <c r="G2" s="438"/>
    </row>
    <row r="3" spans="1:9" s="24" customFormat="1" ht="17.100000000000001" customHeight="1">
      <c r="A3" s="98"/>
      <c r="B3" s="99"/>
      <c r="C3" s="442"/>
      <c r="D3" s="442"/>
      <c r="E3" s="442"/>
      <c r="F3" s="100"/>
      <c r="G3" s="100"/>
      <c r="H3" s="22"/>
    </row>
    <row r="4" spans="1:9" s="22" customFormat="1" ht="17.100000000000001" customHeight="1">
      <c r="A4" s="71"/>
      <c r="B4" s="72"/>
      <c r="C4" s="286" t="s">
        <v>242</v>
      </c>
      <c r="D4" s="286"/>
      <c r="E4" s="299"/>
      <c r="F4" s="101"/>
      <c r="G4" s="101"/>
    </row>
    <row r="5" spans="1:9" s="22" customFormat="1" ht="80.25" customHeight="1">
      <c r="A5" s="71"/>
      <c r="B5" s="72"/>
      <c r="C5" s="443" t="s">
        <v>301</v>
      </c>
      <c r="D5" s="443"/>
      <c r="E5" s="444"/>
      <c r="F5" s="101"/>
      <c r="G5" s="101"/>
    </row>
    <row r="6" spans="1:9" s="22" customFormat="1" ht="17.100000000000001" customHeight="1">
      <c r="A6" s="71"/>
      <c r="B6" s="72"/>
      <c r="C6" s="242"/>
      <c r="D6" s="242"/>
      <c r="E6" s="312"/>
      <c r="F6" s="101"/>
      <c r="G6" s="101"/>
    </row>
    <row r="7" spans="1:9" s="8" customFormat="1" ht="15.75" customHeight="1">
      <c r="A7" s="103" t="str">
        <f>$A$2</f>
        <v>6.</v>
      </c>
      <c r="B7" s="207">
        <f>MAX($B$2:B3)+1</f>
        <v>1</v>
      </c>
      <c r="C7" s="432" t="s">
        <v>286</v>
      </c>
      <c r="D7" s="432"/>
      <c r="E7" s="433"/>
      <c r="F7" s="81"/>
      <c r="G7" s="326"/>
      <c r="H7" s="55"/>
      <c r="I7" s="31"/>
    </row>
    <row r="8" spans="1:9" s="8" customFormat="1" ht="192.75" customHeight="1">
      <c r="A8" s="79"/>
      <c r="B8" s="80"/>
      <c r="C8" s="428" t="s">
        <v>300</v>
      </c>
      <c r="D8" s="428"/>
      <c r="E8" s="429"/>
      <c r="F8" s="81"/>
      <c r="G8" s="326"/>
      <c r="H8" s="55"/>
      <c r="I8" s="31"/>
    </row>
    <row r="9" spans="1:9" s="176" customFormat="1" ht="21" customHeight="1">
      <c r="A9" s="174"/>
      <c r="B9" s="175"/>
      <c r="C9" s="423" t="s">
        <v>285</v>
      </c>
      <c r="D9" s="423"/>
      <c r="E9" s="427"/>
      <c r="F9" s="169"/>
      <c r="G9" s="169"/>
      <c r="H9" s="191"/>
      <c r="I9" s="31"/>
    </row>
    <row r="10" spans="1:9" s="176" customFormat="1" ht="16.350000000000001" customHeight="1">
      <c r="A10" s="174"/>
      <c r="B10" s="175"/>
      <c r="C10" s="165"/>
      <c r="D10" s="166" t="s">
        <v>0</v>
      </c>
      <c r="E10" s="305" t="s">
        <v>1</v>
      </c>
      <c r="F10" s="166" t="s">
        <v>2</v>
      </c>
      <c r="G10" s="190" t="s">
        <v>3</v>
      </c>
      <c r="H10" s="191"/>
      <c r="I10" s="31"/>
    </row>
    <row r="11" spans="1:9" s="176" customFormat="1" ht="16.350000000000001" customHeight="1">
      <c r="A11" s="174"/>
      <c r="B11" s="175"/>
      <c r="C11" s="263" t="s">
        <v>239</v>
      </c>
      <c r="D11" s="264" t="s">
        <v>19</v>
      </c>
      <c r="E11" s="318">
        <f>'1 PRIPREMNI,RUŠENJA I DEMONTAŽE'!E67</f>
        <v>20.65</v>
      </c>
      <c r="F11" s="410">
        <v>0</v>
      </c>
      <c r="G11" s="338">
        <f t="shared" ref="G11" si="0">E11*F11</f>
        <v>0</v>
      </c>
      <c r="H11" s="191"/>
      <c r="I11" s="31"/>
    </row>
    <row r="12" spans="1:9" s="8" customFormat="1" ht="15.75" customHeight="1">
      <c r="A12" s="96"/>
      <c r="B12" s="105"/>
      <c r="C12" s="97"/>
      <c r="D12" s="67"/>
      <c r="E12" s="501"/>
      <c r="F12" s="502"/>
      <c r="G12" s="85"/>
    </row>
    <row r="13" spans="1:9" s="25" customFormat="1" ht="19.5" thickBot="1">
      <c r="A13" s="106" t="str">
        <f>$A$2</f>
        <v>6.</v>
      </c>
      <c r="B13" s="107"/>
      <c r="C13" s="108" t="str">
        <f>$C$2</f>
        <v>MONTAŽERSKI RADOVI</v>
      </c>
      <c r="D13" s="108"/>
      <c r="E13" s="308"/>
      <c r="F13" s="426" t="s">
        <v>6</v>
      </c>
      <c r="G13" s="426"/>
      <c r="H13" s="30"/>
      <c r="I13" s="30"/>
    </row>
    <row r="14" spans="1:9" ht="16.5" thickBot="1">
      <c r="A14" s="110"/>
      <c r="B14" s="111"/>
      <c r="C14" s="112"/>
      <c r="D14" s="112"/>
      <c r="E14" s="309"/>
      <c r="F14" s="425">
        <f>SUM(G7:G11)</f>
        <v>0</v>
      </c>
      <c r="G14" s="425"/>
      <c r="H14" s="8"/>
      <c r="I14" s="8"/>
    </row>
    <row r="15" spans="1:9">
      <c r="A15" s="7"/>
      <c r="B15" s="9"/>
      <c r="H15" s="8"/>
      <c r="I15" s="8"/>
    </row>
    <row r="16" spans="1:9">
      <c r="I16" s="39"/>
    </row>
  </sheetData>
  <mergeCells count="10">
    <mergeCell ref="C8:E8"/>
    <mergeCell ref="C9:E9"/>
    <mergeCell ref="F13:G13"/>
    <mergeCell ref="F14:G14"/>
    <mergeCell ref="C7:E7"/>
    <mergeCell ref="B1:D1"/>
    <mergeCell ref="E1:G1"/>
    <mergeCell ref="C2:G2"/>
    <mergeCell ref="C3:E3"/>
    <mergeCell ref="C5:E5"/>
  </mergeCells>
  <conditionalFormatting sqref="A1:B1 E1 A2:G2 C11:G11 A14:E14 A12:G13">
    <cfRule type="cellIs" dxfId="30" priority="5" operator="equal">
      <formula>0</formula>
    </cfRule>
  </conditionalFormatting>
  <conditionalFormatting sqref="F3:G6">
    <cfRule type="cellIs" dxfId="29" priority="6" stopIfTrue="1" operator="equal">
      <formula>0</formula>
    </cfRule>
  </conditionalFormatting>
  <conditionalFormatting sqref="F10:G10">
    <cfRule type="cellIs" dxfId="28" priority="3" operator="equal">
      <formula>0</formula>
    </cfRule>
  </conditionalFormatting>
  <conditionalFormatting sqref="F14:G14">
    <cfRule type="cellIs" dxfId="27" priority="4"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O291"/>
  <sheetViews>
    <sheetView view="pageLayout" topLeftCell="A10" zoomScaleNormal="85" zoomScaleSheetLayoutView="90" workbookViewId="0">
      <selection activeCell="F23" sqref="F23:G23"/>
    </sheetView>
  </sheetViews>
  <sheetFormatPr defaultColWidth="9.140625" defaultRowHeight="15"/>
  <cols>
    <col min="1" max="1" width="3.7109375" style="4" customWidth="1"/>
    <col min="2" max="2" width="4.7109375" style="35" customWidth="1"/>
    <col min="3" max="3" width="41.28515625" style="19" customWidth="1"/>
    <col min="4" max="4" width="7.140625" style="8" customWidth="1"/>
    <col min="5" max="5" width="9.42578125" style="311" customWidth="1"/>
    <col min="6" max="6" width="8.5703125" style="8" customWidth="1"/>
    <col min="7" max="7" width="12.140625" style="8" customWidth="1"/>
    <col min="8" max="8" width="3.7109375" style="5" customWidth="1"/>
    <col min="9" max="9" width="45.7109375" style="5" customWidth="1"/>
    <col min="10" max="16384" width="9.140625" style="5"/>
  </cols>
  <sheetData>
    <row r="1" spans="1:15" s="2" customFormat="1" ht="105" customHeight="1" thickBot="1">
      <c r="A1" s="1"/>
      <c r="B1" s="436" t="s">
        <v>325</v>
      </c>
      <c r="C1" s="437"/>
      <c r="D1" s="437"/>
      <c r="E1" s="434" t="s">
        <v>29</v>
      </c>
      <c r="F1" s="434"/>
      <c r="G1" s="435"/>
    </row>
    <row r="2" spans="1:15" s="33" customFormat="1" ht="24" thickBot="1">
      <c r="A2" s="93" t="s">
        <v>37</v>
      </c>
      <c r="B2" s="133"/>
      <c r="C2" s="445" t="s">
        <v>15</v>
      </c>
      <c r="D2" s="445"/>
      <c r="E2" s="445"/>
      <c r="F2" s="445"/>
      <c r="G2" s="445"/>
      <c r="H2" s="53"/>
      <c r="I2" s="53"/>
      <c r="J2" s="53"/>
      <c r="K2" s="53"/>
      <c r="L2" s="53"/>
      <c r="M2" s="53"/>
      <c r="N2" s="53"/>
      <c r="O2" s="53"/>
    </row>
    <row r="3" spans="1:15" s="12" customFormat="1" ht="17.100000000000001" customHeight="1">
      <c r="A3" s="122"/>
      <c r="B3" s="123"/>
      <c r="C3" s="439"/>
      <c r="D3" s="439"/>
      <c r="E3" s="439"/>
      <c r="F3" s="101"/>
      <c r="G3" s="101"/>
    </row>
    <row r="4" spans="1:15" s="12" customFormat="1" ht="171" customHeight="1">
      <c r="A4" s="122"/>
      <c r="B4" s="123"/>
      <c r="C4" s="428" t="s">
        <v>28</v>
      </c>
      <c r="D4" s="428"/>
      <c r="E4" s="428"/>
      <c r="F4" s="101"/>
      <c r="G4" s="101"/>
    </row>
    <row r="5" spans="1:15" s="12" customFormat="1" ht="15.75" customHeight="1">
      <c r="A5" s="122"/>
      <c r="B5" s="123"/>
      <c r="C5" s="115"/>
      <c r="D5" s="115"/>
      <c r="E5" s="314"/>
      <c r="F5" s="101"/>
      <c r="G5" s="101"/>
    </row>
    <row r="6" spans="1:15" s="50" customFormat="1" ht="36" customHeight="1">
      <c r="A6" s="134" t="str">
        <f>$A$2</f>
        <v>7.</v>
      </c>
      <c r="B6" s="135">
        <f>MAX($B$2:B5)+1</f>
        <v>1</v>
      </c>
      <c r="C6" s="446" t="s">
        <v>229</v>
      </c>
      <c r="D6" s="446"/>
      <c r="E6" s="447"/>
      <c r="F6" s="81"/>
      <c r="G6" s="326"/>
      <c r="H6" s="337"/>
    </row>
    <row r="7" spans="1:15" s="51" customFormat="1" ht="93" customHeight="1">
      <c r="A7" s="116"/>
      <c r="B7" s="117"/>
      <c r="C7" s="448" t="s">
        <v>251</v>
      </c>
      <c r="D7" s="448"/>
      <c r="E7" s="449"/>
      <c r="F7" s="124"/>
      <c r="G7" s="124"/>
    </row>
    <row r="8" spans="1:15" s="180" customFormat="1" ht="22.5" customHeight="1">
      <c r="A8" s="177"/>
      <c r="B8" s="178"/>
      <c r="C8" s="448" t="s">
        <v>23</v>
      </c>
      <c r="D8" s="450"/>
      <c r="E8" s="451"/>
      <c r="F8" s="179"/>
      <c r="G8" s="179"/>
    </row>
    <row r="9" spans="1:15" s="180" customFormat="1" ht="17.100000000000001" customHeight="1">
      <c r="A9" s="177"/>
      <c r="B9" s="178"/>
      <c r="C9" s="423" t="s">
        <v>289</v>
      </c>
      <c r="D9" s="423"/>
      <c r="E9" s="427"/>
      <c r="F9" s="169"/>
      <c r="G9" s="169"/>
    </row>
    <row r="10" spans="1:15" s="180" customFormat="1" ht="17.100000000000001" customHeight="1">
      <c r="A10" s="177"/>
      <c r="B10" s="178"/>
      <c r="C10" s="181"/>
      <c r="D10" s="182" t="s">
        <v>0</v>
      </c>
      <c r="E10" s="315" t="s">
        <v>1</v>
      </c>
      <c r="F10" s="183" t="s">
        <v>2</v>
      </c>
      <c r="G10" s="334" t="s">
        <v>3</v>
      </c>
      <c r="I10" s="16"/>
    </row>
    <row r="11" spans="1:15" s="180" customFormat="1" ht="17.100000000000001" customHeight="1">
      <c r="A11" s="177"/>
      <c r="B11" s="178"/>
      <c r="C11" s="277" t="s">
        <v>265</v>
      </c>
      <c r="D11" s="125" t="s">
        <v>5</v>
      </c>
      <c r="E11" s="387">
        <f>'1 PRIPREMNI,RUŠENJA I DEMONTAŽE'!E32</f>
        <v>24.02</v>
      </c>
      <c r="F11" s="209">
        <v>0</v>
      </c>
      <c r="G11" s="335">
        <f t="shared" ref="G11" si="0">E11*F11</f>
        <v>0</v>
      </c>
      <c r="I11" s="16"/>
    </row>
    <row r="12" spans="1:15" s="180" customFormat="1" ht="17.100000000000001" customHeight="1">
      <c r="A12" s="177"/>
      <c r="B12" s="178"/>
      <c r="C12" s="263" t="s">
        <v>238</v>
      </c>
      <c r="D12" s="143" t="s">
        <v>5</v>
      </c>
      <c r="E12" s="388">
        <f>'1 PRIPREMNI,RUŠENJA I DEMONTAŽE'!E33</f>
        <v>24.02</v>
      </c>
      <c r="F12" s="344">
        <v>0</v>
      </c>
      <c r="G12" s="336">
        <f t="shared" ref="G12" si="1">E12*F12</f>
        <v>0</v>
      </c>
      <c r="I12" s="16"/>
    </row>
    <row r="13" spans="1:15" ht="17.100000000000001" customHeight="1">
      <c r="A13" s="118"/>
      <c r="B13" s="119"/>
      <c r="C13" s="126"/>
      <c r="D13" s="127"/>
      <c r="E13" s="392"/>
      <c r="F13" s="128"/>
      <c r="G13" s="129"/>
      <c r="I13" s="35"/>
    </row>
    <row r="14" spans="1:15" s="50" customFormat="1" ht="32.25" customHeight="1">
      <c r="A14" s="134" t="str">
        <f>$A$2</f>
        <v>7.</v>
      </c>
      <c r="B14" s="135">
        <f>MAX($B$2:B12)+1</f>
        <v>2</v>
      </c>
      <c r="C14" s="446" t="s">
        <v>230</v>
      </c>
      <c r="D14" s="446"/>
      <c r="E14" s="447"/>
      <c r="F14" s="76"/>
      <c r="G14" s="139"/>
      <c r="H14" s="337"/>
    </row>
    <row r="15" spans="1:15" s="51" customFormat="1" ht="147.75" customHeight="1">
      <c r="A15" s="116"/>
      <c r="B15" s="117"/>
      <c r="C15" s="448" t="s">
        <v>252</v>
      </c>
      <c r="D15" s="448"/>
      <c r="E15" s="449"/>
      <c r="F15" s="130"/>
      <c r="G15" s="130"/>
    </row>
    <row r="16" spans="1:15" s="180" customFormat="1" ht="14.25">
      <c r="A16" s="177"/>
      <c r="B16" s="178"/>
      <c r="C16" s="452" t="s">
        <v>23</v>
      </c>
      <c r="D16" s="453"/>
      <c r="E16" s="454"/>
      <c r="F16" s="185"/>
      <c r="G16" s="185"/>
    </row>
    <row r="17" spans="1:9" s="180" customFormat="1" ht="17.100000000000001" customHeight="1">
      <c r="A17" s="177"/>
      <c r="B17" s="178"/>
      <c r="C17" s="455" t="s">
        <v>8</v>
      </c>
      <c r="D17" s="455"/>
      <c r="E17" s="456"/>
      <c r="F17" s="186"/>
      <c r="G17" s="186"/>
    </row>
    <row r="18" spans="1:9" s="180" customFormat="1" ht="17.100000000000001" customHeight="1">
      <c r="A18" s="177"/>
      <c r="B18" s="178"/>
      <c r="C18" s="181"/>
      <c r="D18" s="182" t="s">
        <v>0</v>
      </c>
      <c r="E18" s="315" t="s">
        <v>1</v>
      </c>
      <c r="F18" s="183" t="s">
        <v>2</v>
      </c>
      <c r="G18" s="334" t="s">
        <v>3</v>
      </c>
      <c r="I18" s="16"/>
    </row>
    <row r="19" spans="1:9" s="180" customFormat="1" ht="17.100000000000001" customHeight="1">
      <c r="A19" s="177"/>
      <c r="B19" s="178"/>
      <c r="C19" s="277" t="s">
        <v>265</v>
      </c>
      <c r="D19" s="288" t="s">
        <v>5</v>
      </c>
      <c r="E19" s="373">
        <f>'1 PRIPREMNI,RUŠENJA I DEMONTAŽE'!E39</f>
        <v>5.4</v>
      </c>
      <c r="F19" s="291">
        <v>0</v>
      </c>
      <c r="G19" s="292">
        <f>E19*F19</f>
        <v>0</v>
      </c>
      <c r="I19" s="16"/>
    </row>
    <row r="20" spans="1:9" s="180" customFormat="1" ht="17.100000000000001" customHeight="1">
      <c r="A20" s="177"/>
      <c r="B20" s="178"/>
      <c r="C20" s="263" t="s">
        <v>238</v>
      </c>
      <c r="D20" s="345" t="s">
        <v>5</v>
      </c>
      <c r="E20" s="374">
        <f>'1 PRIPREMNI,RUŠENJA I DEMONTAŽE'!E40</f>
        <v>5.4</v>
      </c>
      <c r="F20" s="343">
        <v>0</v>
      </c>
      <c r="G20" s="319">
        <f>E20*F20</f>
        <v>0</v>
      </c>
      <c r="I20" s="16"/>
    </row>
    <row r="21" spans="1:9" ht="17.100000000000001" customHeight="1">
      <c r="A21" s="118"/>
      <c r="B21" s="119"/>
      <c r="C21" s="126"/>
      <c r="D21" s="127"/>
      <c r="E21" s="316"/>
      <c r="F21" s="128"/>
      <c r="G21" s="85"/>
      <c r="I21" s="35"/>
    </row>
    <row r="22" spans="1:9" s="3" customFormat="1" ht="19.5" thickBot="1">
      <c r="A22" s="106" t="str">
        <f>$A$2</f>
        <v>7.</v>
      </c>
      <c r="B22" s="107"/>
      <c r="C22" s="108" t="str">
        <f>$C$2</f>
        <v>KERAMIČARSKI RADOVI</v>
      </c>
      <c r="D22" s="108"/>
      <c r="E22" s="308"/>
      <c r="F22" s="426" t="s">
        <v>6</v>
      </c>
      <c r="G22" s="426"/>
    </row>
    <row r="23" spans="1:9" ht="16.5" thickBot="1">
      <c r="A23" s="136"/>
      <c r="B23" s="137"/>
      <c r="C23" s="112"/>
      <c r="D23" s="112"/>
      <c r="E23" s="309"/>
      <c r="F23" s="425">
        <f>SUM($G$2:G20)</f>
        <v>0</v>
      </c>
      <c r="G23" s="425"/>
    </row>
    <row r="24" spans="1:9">
      <c r="A24" s="118"/>
      <c r="B24" s="121"/>
      <c r="C24" s="63"/>
      <c r="D24" s="68"/>
      <c r="E24" s="310"/>
      <c r="F24" s="68"/>
      <c r="G24" s="68"/>
    </row>
    <row r="291" spans="1:1">
      <c r="A291" s="4" t="s">
        <v>226</v>
      </c>
    </row>
  </sheetData>
  <mergeCells count="15">
    <mergeCell ref="E1:G1"/>
    <mergeCell ref="B1:D1"/>
    <mergeCell ref="F23:G23"/>
    <mergeCell ref="C2:G2"/>
    <mergeCell ref="C3:E3"/>
    <mergeCell ref="C6:E6"/>
    <mergeCell ref="C7:E7"/>
    <mergeCell ref="C8:E8"/>
    <mergeCell ref="C9:E9"/>
    <mergeCell ref="F22:G22"/>
    <mergeCell ref="C4:E4"/>
    <mergeCell ref="C14:E14"/>
    <mergeCell ref="C15:E15"/>
    <mergeCell ref="C16:E16"/>
    <mergeCell ref="C17:E17"/>
  </mergeCells>
  <conditionalFormatting sqref="A1:B1 E1 A2:G2 A13:G13 A23:E23">
    <cfRule type="cellIs" dxfId="26" priority="110" operator="equal">
      <formula>0</formula>
    </cfRule>
  </conditionalFormatting>
  <conditionalFormatting sqref="A21:G22">
    <cfRule type="cellIs" dxfId="25" priority="39" operator="equal">
      <formula>0</formula>
    </cfRule>
  </conditionalFormatting>
  <conditionalFormatting sqref="C11:G12">
    <cfRule type="cellIs" dxfId="24" priority="6" operator="equal">
      <formula>0</formula>
    </cfRule>
  </conditionalFormatting>
  <conditionalFormatting sqref="C19:G20">
    <cfRule type="cellIs" dxfId="23" priority="1" operator="equal">
      <formula>0</formula>
    </cfRule>
  </conditionalFormatting>
  <conditionalFormatting sqref="F3:G5">
    <cfRule type="cellIs" dxfId="22" priority="111" stopIfTrue="1" operator="equal">
      <formula>0</formula>
    </cfRule>
  </conditionalFormatting>
  <conditionalFormatting sqref="F23:G23">
    <cfRule type="cellIs" dxfId="21" priority="105" operator="equal">
      <formula>0</formula>
    </cfRule>
  </conditionalFormatting>
  <pageMargins left="0.7" right="0.7" top="0.33333333333333331" bottom="0.75" header="0.3" footer="0.3"/>
  <pageSetup paperSize="9" fitToHeight="0" orientation="portrait" r:id="rId1"/>
  <headerFooter>
    <oddFooter>&amp;C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F23"/>
  <sheetViews>
    <sheetView view="pageLayout" topLeftCell="A4" zoomScaleNormal="85" zoomScaleSheetLayoutView="85" workbookViewId="0">
      <selection activeCell="F23" sqref="F23:G23"/>
    </sheetView>
  </sheetViews>
  <sheetFormatPr defaultColWidth="9.140625" defaultRowHeight="15"/>
  <cols>
    <col min="1" max="1" width="3.7109375" style="7" customWidth="1"/>
    <col min="2" max="2" width="4.7109375" style="9" customWidth="1"/>
    <col min="3" max="3" width="43.28515625" style="19" customWidth="1"/>
    <col min="4" max="4" width="7.140625" style="8" customWidth="1"/>
    <col min="5" max="5" width="7" style="8" customWidth="1"/>
    <col min="6" max="6" width="8.85546875" style="8" customWidth="1"/>
    <col min="7" max="7" width="12" style="8" customWidth="1"/>
    <col min="8" max="8" width="3.7109375" style="8" customWidth="1"/>
    <col min="9" max="9" width="45.7109375" style="8" customWidth="1"/>
    <col min="10" max="16384" width="9.140625" style="8"/>
  </cols>
  <sheetData>
    <row r="1" spans="1:32" s="10" customFormat="1" ht="105" customHeight="1" thickBot="1">
      <c r="A1" s="37"/>
      <c r="B1" s="436" t="s">
        <v>325</v>
      </c>
      <c r="C1" s="437"/>
      <c r="D1" s="437"/>
      <c r="E1" s="434" t="s">
        <v>29</v>
      </c>
      <c r="F1" s="434"/>
      <c r="G1" s="434"/>
    </row>
    <row r="2" spans="1:32" s="34" customFormat="1" ht="24" thickBot="1">
      <c r="A2" s="93" t="s">
        <v>38</v>
      </c>
      <c r="B2" s="140"/>
      <c r="C2" s="445" t="s">
        <v>9</v>
      </c>
      <c r="D2" s="445"/>
      <c r="E2" s="445"/>
      <c r="F2" s="445"/>
      <c r="G2" s="445"/>
    </row>
    <row r="3" spans="1:32" s="6" customFormat="1" ht="17.100000000000001" customHeight="1">
      <c r="A3" s="122"/>
      <c r="B3" s="123"/>
      <c r="C3" s="439"/>
      <c r="D3" s="439"/>
      <c r="E3" s="439"/>
      <c r="F3" s="101"/>
      <c r="G3" s="101"/>
    </row>
    <row r="4" spans="1:32" s="32" customFormat="1" ht="20.25" customHeight="1">
      <c r="A4" s="103" t="str">
        <f>$A$2</f>
        <v>8.</v>
      </c>
      <c r="B4" s="104">
        <f>MAX($B$2:B3)+1</f>
        <v>1</v>
      </c>
      <c r="C4" s="432" t="s">
        <v>287</v>
      </c>
      <c r="D4" s="432"/>
      <c r="E4" s="433"/>
      <c r="F4" s="141"/>
      <c r="G4" s="142"/>
      <c r="H4" s="54"/>
      <c r="I4" s="54"/>
      <c r="J4" s="54"/>
      <c r="K4" s="54"/>
      <c r="L4" s="54"/>
      <c r="M4" s="54"/>
      <c r="N4" s="54"/>
      <c r="O4" s="54"/>
      <c r="P4" s="54"/>
      <c r="Q4" s="54"/>
      <c r="R4" s="54"/>
      <c r="S4" s="54"/>
      <c r="T4" s="54"/>
      <c r="U4" s="54"/>
      <c r="V4" s="54"/>
      <c r="W4" s="54"/>
      <c r="X4" s="54"/>
      <c r="Y4" s="54"/>
      <c r="Z4" s="54"/>
      <c r="AA4" s="54"/>
      <c r="AB4" s="54"/>
      <c r="AC4" s="54"/>
      <c r="AD4" s="54"/>
      <c r="AE4" s="54"/>
      <c r="AF4" s="54"/>
    </row>
    <row r="5" spans="1:32" s="23" customFormat="1" ht="18" customHeight="1">
      <c r="A5" s="74"/>
      <c r="B5" s="75"/>
      <c r="C5" s="452" t="s">
        <v>53</v>
      </c>
      <c r="D5" s="453"/>
      <c r="E5" s="454"/>
      <c r="F5" s="76"/>
      <c r="G5" s="139"/>
      <c r="H5" s="57"/>
      <c r="I5" s="57"/>
      <c r="J5" s="57"/>
      <c r="K5" s="57"/>
      <c r="L5" s="57"/>
      <c r="M5" s="57"/>
      <c r="N5" s="57"/>
      <c r="O5" s="57"/>
      <c r="P5" s="57"/>
      <c r="Q5" s="57"/>
      <c r="R5" s="57"/>
      <c r="S5" s="57"/>
      <c r="T5" s="57"/>
      <c r="U5" s="57"/>
      <c r="V5" s="57"/>
      <c r="W5" s="57"/>
      <c r="X5" s="57"/>
      <c r="Y5" s="57"/>
      <c r="Z5" s="57"/>
      <c r="AA5" s="57"/>
      <c r="AB5" s="57"/>
      <c r="AC5" s="57"/>
      <c r="AD5" s="57"/>
      <c r="AE5" s="57"/>
      <c r="AF5" s="57"/>
    </row>
    <row r="6" spans="1:32" s="23" customFormat="1" ht="19.5" customHeight="1">
      <c r="A6" s="74"/>
      <c r="B6" s="75"/>
      <c r="C6" s="452" t="s">
        <v>224</v>
      </c>
      <c r="D6" s="453"/>
      <c r="E6" s="454"/>
      <c r="F6" s="76"/>
      <c r="G6" s="139"/>
      <c r="H6" s="57"/>
      <c r="I6" s="57"/>
      <c r="J6" s="57"/>
      <c r="K6" s="57"/>
      <c r="L6" s="57"/>
      <c r="M6" s="57"/>
      <c r="N6" s="57"/>
      <c r="O6" s="57"/>
      <c r="P6" s="57"/>
      <c r="Q6" s="57"/>
      <c r="R6" s="57"/>
      <c r="S6" s="57"/>
      <c r="T6" s="57"/>
      <c r="U6" s="57"/>
      <c r="V6" s="57"/>
      <c r="W6" s="57"/>
      <c r="X6" s="57"/>
      <c r="Y6" s="57"/>
      <c r="Z6" s="57"/>
      <c r="AA6" s="57"/>
      <c r="AB6" s="57"/>
      <c r="AC6" s="57"/>
      <c r="AD6" s="57"/>
      <c r="AE6" s="57"/>
      <c r="AF6" s="57"/>
    </row>
    <row r="7" spans="1:32" s="23" customFormat="1" ht="64.5" customHeight="1">
      <c r="A7" s="74"/>
      <c r="B7" s="75"/>
      <c r="C7" s="452" t="s">
        <v>231</v>
      </c>
      <c r="D7" s="453"/>
      <c r="E7" s="454"/>
      <c r="F7" s="76"/>
      <c r="G7" s="139"/>
      <c r="H7" s="57"/>
      <c r="I7" s="57"/>
      <c r="J7" s="57"/>
      <c r="K7" s="57"/>
      <c r="L7" s="57"/>
      <c r="M7" s="57"/>
      <c r="N7" s="57"/>
      <c r="O7" s="57"/>
      <c r="P7" s="57"/>
      <c r="Q7" s="57"/>
      <c r="R7" s="57"/>
      <c r="S7" s="57"/>
      <c r="T7" s="57"/>
      <c r="U7" s="57"/>
      <c r="V7" s="57"/>
      <c r="W7" s="57"/>
      <c r="X7" s="57"/>
      <c r="Y7" s="57"/>
      <c r="Z7" s="57"/>
      <c r="AA7" s="57"/>
      <c r="AB7" s="57"/>
      <c r="AC7" s="57"/>
      <c r="AD7" s="57"/>
      <c r="AE7" s="57"/>
      <c r="AF7" s="57"/>
    </row>
    <row r="8" spans="1:32" s="189" customFormat="1" ht="17.25" customHeight="1">
      <c r="A8" s="187"/>
      <c r="B8" s="164"/>
      <c r="C8" s="423" t="s">
        <v>245</v>
      </c>
      <c r="D8" s="423"/>
      <c r="E8" s="427"/>
      <c r="F8" s="188"/>
      <c r="G8" s="169"/>
      <c r="H8" s="168"/>
      <c r="I8" s="168"/>
    </row>
    <row r="9" spans="1:32" s="189" customFormat="1" ht="17.100000000000001" customHeight="1">
      <c r="A9" s="187"/>
      <c r="B9" s="164"/>
      <c r="C9" s="165"/>
      <c r="D9" s="166" t="s">
        <v>0</v>
      </c>
      <c r="E9" s="167" t="s">
        <v>1</v>
      </c>
      <c r="F9" s="166" t="s">
        <v>2</v>
      </c>
      <c r="G9" s="190" t="s">
        <v>3</v>
      </c>
      <c r="H9" s="191"/>
      <c r="I9" s="31"/>
    </row>
    <row r="10" spans="1:32" s="189" customFormat="1" ht="17.100000000000001" customHeight="1">
      <c r="A10" s="187"/>
      <c r="B10" s="164"/>
      <c r="C10" s="346" t="s">
        <v>267</v>
      </c>
      <c r="D10" s="288" t="s">
        <v>5</v>
      </c>
      <c r="E10" s="375">
        <f>'7.KERAMIČARSKI RADOVI'!E19</f>
        <v>5.4</v>
      </c>
      <c r="F10" s="291">
        <v>0</v>
      </c>
      <c r="G10" s="292">
        <f>E10*F10</f>
        <v>0</v>
      </c>
      <c r="H10" s="191"/>
      <c r="I10" s="31"/>
    </row>
    <row r="11" spans="1:32" s="189" customFormat="1" ht="16.350000000000001" customHeight="1">
      <c r="A11" s="187"/>
      <c r="B11" s="164"/>
      <c r="C11" s="263" t="s">
        <v>238</v>
      </c>
      <c r="D11" s="345" t="s">
        <v>5</v>
      </c>
      <c r="E11" s="413">
        <f>'7.KERAMIČARSKI RADOVI'!E20</f>
        <v>5.4</v>
      </c>
      <c r="F11" s="415">
        <v>0</v>
      </c>
      <c r="G11" s="319">
        <f>E11*F11</f>
        <v>0</v>
      </c>
      <c r="H11" s="191"/>
      <c r="I11" s="31"/>
    </row>
    <row r="12" spans="1:32" ht="17.100000000000001" customHeight="1">
      <c r="A12" s="65"/>
      <c r="B12" s="66"/>
      <c r="C12" s="102"/>
      <c r="D12" s="83"/>
      <c r="E12" s="245"/>
      <c r="F12" s="84"/>
      <c r="G12" s="85"/>
      <c r="H12" s="55"/>
      <c r="I12" s="56"/>
    </row>
    <row r="13" spans="1:32" ht="15.75">
      <c r="A13" s="103" t="str">
        <f>$A$2</f>
        <v>8.</v>
      </c>
      <c r="B13" s="104">
        <f>MAX($B$2:B9)+1</f>
        <v>2</v>
      </c>
      <c r="C13" s="419" t="s">
        <v>31</v>
      </c>
      <c r="D13" s="419"/>
      <c r="E13" s="420"/>
      <c r="F13" s="141"/>
      <c r="G13" s="142"/>
    </row>
    <row r="14" spans="1:32" ht="32.25" customHeight="1">
      <c r="A14" s="74"/>
      <c r="B14" s="75"/>
      <c r="C14" s="452" t="s">
        <v>58</v>
      </c>
      <c r="D14" s="453"/>
      <c r="E14" s="454"/>
      <c r="F14" s="76"/>
      <c r="G14" s="139"/>
    </row>
    <row r="15" spans="1:32" ht="15" customHeight="1">
      <c r="A15" s="74"/>
      <c r="B15" s="75"/>
      <c r="C15" s="452" t="s">
        <v>232</v>
      </c>
      <c r="D15" s="453"/>
      <c r="E15" s="454"/>
      <c r="F15" s="76"/>
      <c r="G15" s="139"/>
    </row>
    <row r="16" spans="1:32" ht="55.5" customHeight="1">
      <c r="A16" s="74"/>
      <c r="B16" s="75"/>
      <c r="C16" s="452" t="s">
        <v>233</v>
      </c>
      <c r="D16" s="453"/>
      <c r="E16" s="454"/>
      <c r="F16" s="76"/>
      <c r="G16" s="139"/>
    </row>
    <row r="17" spans="1:7">
      <c r="A17" s="187"/>
      <c r="B17" s="164"/>
      <c r="C17" s="423" t="s">
        <v>245</v>
      </c>
      <c r="D17" s="423"/>
      <c r="E17" s="427"/>
      <c r="F17" s="188"/>
      <c r="G17" s="169"/>
    </row>
    <row r="18" spans="1:7">
      <c r="A18" s="138"/>
      <c r="B18" s="63"/>
      <c r="C18" s="165"/>
      <c r="D18" s="166" t="s">
        <v>0</v>
      </c>
      <c r="E18" s="167" t="s">
        <v>1</v>
      </c>
      <c r="F18" s="166" t="s">
        <v>2</v>
      </c>
      <c r="G18" s="190" t="s">
        <v>3</v>
      </c>
    </row>
    <row r="19" spans="1:7" ht="15" customHeight="1">
      <c r="A19" s="138"/>
      <c r="B19" s="63"/>
      <c r="C19" s="346" t="s">
        <v>267</v>
      </c>
      <c r="D19" s="288" t="s">
        <v>5</v>
      </c>
      <c r="E19" s="375">
        <f>'3 ZIDARSKI RADOVI'!E15</f>
        <v>19.454000000000001</v>
      </c>
      <c r="F19" s="291">
        <v>0</v>
      </c>
      <c r="G19" s="292">
        <f>E19*F19</f>
        <v>0</v>
      </c>
    </row>
    <row r="20" spans="1:7" ht="15" customHeight="1">
      <c r="A20" s="138"/>
      <c r="B20" s="63"/>
      <c r="C20" s="263" t="s">
        <v>238</v>
      </c>
      <c r="D20" s="345" t="s">
        <v>5</v>
      </c>
      <c r="E20" s="413">
        <f>'3 ZIDARSKI RADOVI'!E16</f>
        <v>19.454000000000001</v>
      </c>
      <c r="F20" s="415">
        <v>0</v>
      </c>
      <c r="G20" s="319">
        <f>E20*F20</f>
        <v>0</v>
      </c>
    </row>
    <row r="21" spans="1:7">
      <c r="A21" s="65"/>
      <c r="B21" s="69"/>
      <c r="C21" s="63"/>
      <c r="D21" s="68"/>
      <c r="E21" s="68"/>
      <c r="F21" s="68"/>
      <c r="G21" s="68"/>
    </row>
    <row r="22" spans="1:7" s="3" customFormat="1" ht="19.5" thickBot="1">
      <c r="A22" s="106" t="str">
        <f>$A$2</f>
        <v>8.</v>
      </c>
      <c r="B22" s="107"/>
      <c r="C22" s="108" t="str">
        <f>$C$2</f>
        <v>SOBOSLIKARSKO-LIČILAČKI RADOVI</v>
      </c>
      <c r="D22" s="108"/>
      <c r="E22" s="109"/>
      <c r="F22" s="426" t="s">
        <v>6</v>
      </c>
      <c r="G22" s="426"/>
    </row>
    <row r="23" spans="1:7" s="5" customFormat="1" ht="16.5" thickBot="1">
      <c r="A23" s="136"/>
      <c r="B23" s="137"/>
      <c r="C23" s="112"/>
      <c r="D23" s="112"/>
      <c r="E23" s="113"/>
      <c r="F23" s="425">
        <f>SUM($G$2:G20)</f>
        <v>0</v>
      </c>
      <c r="G23" s="425"/>
    </row>
  </sheetData>
  <mergeCells count="16">
    <mergeCell ref="E1:G1"/>
    <mergeCell ref="B1:D1"/>
    <mergeCell ref="C17:E17"/>
    <mergeCell ref="F22:G22"/>
    <mergeCell ref="F23:G23"/>
    <mergeCell ref="C2:G2"/>
    <mergeCell ref="C3:E3"/>
    <mergeCell ref="C4:E4"/>
    <mergeCell ref="C5:E5"/>
    <mergeCell ref="C6:E6"/>
    <mergeCell ref="C8:E8"/>
    <mergeCell ref="C7:E7"/>
    <mergeCell ref="C13:E13"/>
    <mergeCell ref="C14:E14"/>
    <mergeCell ref="C15:E15"/>
    <mergeCell ref="C16:E16"/>
  </mergeCells>
  <conditionalFormatting sqref="A1:B1 E1 A2:G2 A22:G22 A23:E23">
    <cfRule type="cellIs" dxfId="20" priority="200" operator="equal">
      <formula>0</formula>
    </cfRule>
  </conditionalFormatting>
  <conditionalFormatting sqref="A12:G12">
    <cfRule type="cellIs" dxfId="19" priority="180" operator="equal">
      <formula>0</formula>
    </cfRule>
  </conditionalFormatting>
  <conditionalFormatting sqref="C10:E11">
    <cfRule type="cellIs" dxfId="18" priority="14" operator="equal">
      <formula>0</formula>
    </cfRule>
  </conditionalFormatting>
  <conditionalFormatting sqref="C19:E20">
    <cfRule type="cellIs" dxfId="17" priority="2" operator="equal">
      <formula>0</formula>
    </cfRule>
  </conditionalFormatting>
  <conditionalFormatting sqref="F3:G3">
    <cfRule type="cellIs" dxfId="16" priority="201" stopIfTrue="1" operator="equal">
      <formula>0</formula>
    </cfRule>
  </conditionalFormatting>
  <conditionalFormatting sqref="F9:G11">
    <cfRule type="cellIs" dxfId="15" priority="12" operator="equal">
      <formula>0</formula>
    </cfRule>
  </conditionalFormatting>
  <conditionalFormatting sqref="F18:G20">
    <cfRule type="cellIs" dxfId="14" priority="1" operator="equal">
      <formula>0</formula>
    </cfRule>
  </conditionalFormatting>
  <conditionalFormatting sqref="F23:G23">
    <cfRule type="cellIs" dxfId="13" priority="61" operator="equal">
      <formula>0</formula>
    </cfRule>
  </conditionalFormatting>
  <pageMargins left="0.7" right="0.7" top="0.33333333333333331" bottom="0.75" header="0.3" footer="0.3"/>
  <pageSetup paperSize="9" fitToHeight="0" orientation="portrait" r:id="rId1"/>
  <headerFooter>
    <oddFooter>&amp;C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12</vt:i4>
      </vt:variant>
    </vt:vector>
  </HeadingPairs>
  <TitlesOfParts>
    <vt:vector size="24" baseType="lpstr">
      <vt:lpstr>OPĆI UVJETI </vt:lpstr>
      <vt:lpstr>1 PRIPREMNI,RUŠENJA I DEMONTAŽE</vt:lpstr>
      <vt:lpstr>2 INSTALATERSKI RADOVI</vt:lpstr>
      <vt:lpstr>3 ZIDARSKI RADOVI</vt:lpstr>
      <vt:lpstr>4 STOLARSKI RADOVI</vt:lpstr>
      <vt:lpstr>5.IZOLATERSKI RADOVI</vt:lpstr>
      <vt:lpstr>6.MONTAŽERSKI RADOVI</vt:lpstr>
      <vt:lpstr>7.KERAMIČARSKI RADOVI</vt:lpstr>
      <vt:lpstr>8.SOBOSLIKARSKI RADOVI</vt:lpstr>
      <vt:lpstr>9. SANITARIJE-OPREMA</vt:lpstr>
      <vt:lpstr>10. OSTALO</vt:lpstr>
      <vt:lpstr>REKAPITULACIJA</vt:lpstr>
      <vt:lpstr>'1 PRIPREMNI,RUŠENJA I DEMONTAŽE'!Podrucje_ispisa</vt:lpstr>
      <vt:lpstr>'10. OSTALO'!Podrucje_ispisa</vt:lpstr>
      <vt:lpstr>'2 INSTALATERSKI RADOVI'!Podrucje_ispisa</vt:lpstr>
      <vt:lpstr>'3 ZIDARSKI RADOVI'!Podrucje_ispisa</vt:lpstr>
      <vt:lpstr>'4 STOLARSKI RADOVI'!Podrucje_ispisa</vt:lpstr>
      <vt:lpstr>'5.IZOLATERSKI RADOVI'!Podrucje_ispisa</vt:lpstr>
      <vt:lpstr>'6.MONTAŽERSKI RADOVI'!Podrucje_ispisa</vt:lpstr>
      <vt:lpstr>'7.KERAMIČARSKI RADOVI'!Podrucje_ispisa</vt:lpstr>
      <vt:lpstr>'8.SOBOSLIKARSKI RADOVI'!Podrucje_ispisa</vt:lpstr>
      <vt:lpstr>'9. SANITARIJE-OPREMA'!Podrucje_ispisa</vt:lpstr>
      <vt:lpstr>'OPĆI UVJETI '!Podrucje_ispisa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dc:creator>
  <cp:lastModifiedBy>Dario Radošević</cp:lastModifiedBy>
  <cp:revision/>
  <cp:lastPrinted>2025-02-07T12:53:58Z</cp:lastPrinted>
  <dcterms:created xsi:type="dcterms:W3CDTF">2006-09-16T00:00:00Z</dcterms:created>
  <dcterms:modified xsi:type="dcterms:W3CDTF">2025-02-07T12:55:59Z</dcterms:modified>
</cp:coreProperties>
</file>